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1総務課\2100SOUMU\2122\財政関係\財政状況資料作成\R1年度財政状況資料集の作成・提出\02（正式照会）【市町村課　3月4日〆切】令和元年度財政状況資料集の作成について 02_正式照会\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88" i="12" l="1"/>
  <c r="AP88" i="12"/>
  <c r="AF88" i="12"/>
  <c r="AU63" i="12" l="1"/>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<sst xmlns="http://schemas.openxmlformats.org/spreadsheetml/2006/main" count="1067" uniqueCount="606">
  <si>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</si>
  <si>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</si>
  <si>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</si>
  <si>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</si>
  <si>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</si>
  <si>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</si>
  <si>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</si>
  <si>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</si>
  <si>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</si>
  <si>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</si>
  <si>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</si>
  <si>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</si>
  <si>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</si>
  <si>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</si>
  <si>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</si>
  <si>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</si>
  <si>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</si>
  <si>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</si>
  <si>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</si>
  <si>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</si>
  <si>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</si>
  <si>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</si>
  <si>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</si>
  <si>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</si>
  <si>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</si>
  <si>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</si>
  <si>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</si>
  <si>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</si>
  <si>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</si>
  <si>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</si>
  <si>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</si>
  <si>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</si>
  <si>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</si>
  <si>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</si>
  <si>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</si>
  <si>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</si>
  <si>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</si>
  <si>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</si>
  <si>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</si>
  <si>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</si>
  <si>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</si>
  <si>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</si>
  <si>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</si>
  <si>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</si>
  <si>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</si>
  <si>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</si>
  <si>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</si>
  <si>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</si>
  <si>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</si>
  <si>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</si>
  <si>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</si>
  <si>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</si>
  <si>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</si>
  <si>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</si>
  <si>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</si>
  <si>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</si>
  <si>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</si>
  <si>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</si>
  <si>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</si>
  <si>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</si>
  <si>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</si>
  <si>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</si>
  <si>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</si>
  <si>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</si>
  <si>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</si>
  <si>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</si>
  <si>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</si>
  <si>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</si>
  <si>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</si>
  <si>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</si>
  <si>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</si>
  <si>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</si>
  <si>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</si>
  <si>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</si>
  <si>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</si>
  <si>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</si>
  <si>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</si>
  <si>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</si>
  <si>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</si>
  <si>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</si>
  <si>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</si>
  <si>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</si>
  <si>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</si>
  <si>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</si>
  <si>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</si>
  <si>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</si>
  <si>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</si>
  <si>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</si>
  <si>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</si>
  <si>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</si>
  <si>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</si>
  <si>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</si>
  <si>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</si>
  <si>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</si>
  <si>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</si>
  <si>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</si>
  <si>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</si>
  <si>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</si>
  <si>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</si>
  <si>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</si>
  <si>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</si>
  <si>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</si>
  <si>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</si>
  <si>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</si>
  <si>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</si>
  <si>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</si>
  <si>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</si>
  <si>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</si>
  <si>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</si>
  <si>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</si>
  <si>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</si>
  <si>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</si>
  <si>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</si>
  <si>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</si>
  <si>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</si>
  <si>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</si>
  <si>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</si>
  <si>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</si>
  <si>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</si>
  <si>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</si>
  <si>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</si>
  <si>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</si>
  <si>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</si>
  <si>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</si>
  <si>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</si>
  <si>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</si>
  <si>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</si>
  <si>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</si>
  <si>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</si>
  <si>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</si>
  <si>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</si>
  <si>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</si>
  <si>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</si>
  <si>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</si>
  <si>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</si>
  <si>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</si>
  <si>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</si>
  <si>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</si>
  <si>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</si>
  <si>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</si>
  <si>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</si>
  <si>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</si>
  <si>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</si>
  <si>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</si>
  <si>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</si>
  <si>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</si>
  <si>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</si>
  <si>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</si>
  <si>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</si>
  <si>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</si>
  <si>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</si>
  <si>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</si>
  <si>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</si>
  <si>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</si>
  <si>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</si>
  <si>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</si>
  <si>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</si>
  <si>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</si>
  <si>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</si>
  <si>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</si>
  <si>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</si>
  <si>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</si>
  <si>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</si>
  <si>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</si>
  <si>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</si>
  <si>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</si>
  <si>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</si>
  <si>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</si>
  <si>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</si>
  <si>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</si>
  <si>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</si>
  <si>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</si>
  <si>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</si>
  <si>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</si>
  <si>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</si>
  <si>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</si>
  <si>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</si>
  <si>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</si>
  <si>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</si>
  <si>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</si>
  <si>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</si>
  <si>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</si>
  <si>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</si>
  <si>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</si>
  <si>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</si>
  <si>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</si>
  <si>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</si>
  <si>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</si>
  <si>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</si>
  <si>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</si>
  <si>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</si>
  <si>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</si>
  <si>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</si>
  <si>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</si>
  <si>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</si>
  <si>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</si>
  <si>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</si>
  <si>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</si>
  <si>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</si>
  <si>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</si>
  <si>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</si>
  <si>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</si>
  <si>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</si>
  <si>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</si>
  <si>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</si>
  <si>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</si>
  <si>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</si>
  <si>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</si>
  <si>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</si>
  <si>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</si>
  <si>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</si>
  <si>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</si>
  <si>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</si>
  <si>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</si>
  <si>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</si>
  <si>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</si>
  <si>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岐阜県美濃市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</si>
  <si>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</si>
  <si>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</si>
  <si>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</si>
  <si>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</si>
  <si>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</si>
  <si>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</si>
  <si>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</si>
  <si>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</si>
  <si>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</si>
  <si>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</si>
  <si>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</si>
  <si>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</si>
  <si>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</si>
  <si>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</si>
  <si>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</si>
  <si>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</si>
  <si>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</si>
  <si>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</si>
  <si>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</si>
  <si>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</si>
  <si>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</si>
  <si>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</si>
  <si>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</si>
  <si>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</si>
  <si>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</si>
  <si>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</si>
  <si>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</si>
  <si>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</si>
  <si>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</si>
  <si>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</si>
  <si>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</si>
  <si>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</si>
  <si>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</si>
  <si>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</si>
  <si>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</si>
  <si>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</si>
  <si>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</si>
  <si>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</si>
  <si>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</si>
  <si>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</si>
  <si>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</si>
  <si>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</si>
  <si>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</si>
  <si>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</si>
  <si>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</si>
  <si>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</si>
  <si>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</si>
  <si>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</si>
  <si>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</si>
  <si>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</si>
  <si>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</si>
  <si>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</si>
  <si>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</si>
  <si>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</si>
  <si>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</si>
  <si>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</si>
  <si>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</si>
  <si>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</si>
  <si>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</si>
  <si>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</si>
  <si>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</si>
  <si>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</si>
  <si>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</si>
  <si>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</si>
  <si>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</si>
  <si>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</si>
  <si>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</si>
  <si>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</si>
  <si>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</si>
  <si>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</si>
  <si>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</si>
  <si>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</si>
  <si>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</si>
  <si>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</si>
  <si>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</si>
  <si>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</si>
  <si>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</si>
  <si>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</si>
  <si>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</si>
  <si>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</si>
  <si>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</si>
  <si>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</si>
  <si>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</si>
  <si>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</si>
  <si>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</si>
  <si>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</si>
  <si>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</si>
  <si>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</si>
  <si>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</si>
  <si>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</si>
  <si>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</si>
  <si>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</si>
  <si>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</si>
  <si>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</si>
  <si>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</si>
  <si>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</si>
  <si>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</si>
  <si>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</si>
  <si>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</si>
  <si>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</si>
  <si>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</si>
  <si>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</si>
  <si>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</si>
  <si>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</si>
  <si>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</si>
  <si>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</si>
  <si>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</si>
  <si>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</si>
  <si>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</si>
  <si>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</si>
  <si>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</si>
  <si>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</si>
  <si>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</si>
  <si>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</si>
  <si>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</si>
  <si>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</si>
  <si>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</si>
  <si>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</si>
  <si>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</si>
  <si>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</si>
  <si>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</si>
  <si>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</si>
  <si>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</si>
  <si>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</si>
  <si>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</si>
  <si>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</si>
  <si>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</si>
  <si>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</si>
  <si>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</si>
  <si>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</si>
  <si>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</si>
  <si>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</si>
  <si>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</si>
  <si>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</si>
  <si>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</si>
  <si>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</si>
  <si>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</si>
  <si>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</si>
  <si>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</si>
  <si>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</si>
  <si>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</si>
  <si>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</si>
  <si>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</si>
  <si>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</si>
  <si>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</si>
  <si>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</si>
  <si>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</si>
  <si>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</si>
  <si>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</si>
  <si>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</si>
  <si>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</si>
  <si>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</si>
  <si>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岐阜県美濃市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</si>
  <si>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</si>
  <si>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</si>
  <si>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</si>
  <si>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</si>
  <si>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</si>
  <si>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</si>
  <si>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</si>
  <si>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</si>
  <si>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</si>
  <si>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</si>
  <si>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</si>
  <si>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</si>
  <si>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</si>
  <si>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</si>
  <si>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</si>
  <si>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</si>
  <si>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</si>
  <si>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</si>
  <si>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</si>
  <si>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</si>
  <si>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</si>
  <si>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</si>
  <si>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</si>
  <si>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</si>
  <si>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</si>
  <si>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</si>
  <si>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</si>
  <si>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</si>
  <si>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</si>
  <si>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</si>
  <si>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</si>
  <si>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</si>
  <si>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</si>
  <si>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</si>
  <si>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</si>
  <si>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</si>
  <si>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</si>
  <si>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</si>
  <si>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上水道事業会計</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</si>
  <si>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</si>
  <si>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</si>
  <si>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</si>
  <si>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</si>
  <si>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</si>
  <si>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</si>
  <si>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</si>
  <si>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</si>
  <si>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</si>
  <si>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</si>
  <si>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</si>
  <si>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</si>
  <si>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</si>
  <si>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</si>
  <si>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</si>
  <si>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</si>
  <si>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</si>
  <si>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</si>
  <si>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</si>
  <si>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</si>
  <si>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</si>
  <si>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</si>
  <si>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</si>
  <si>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</si>
  <si>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</si>
  <si>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</si>
  <si>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</si>
  <si>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</si>
  <si>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</si>
  <si>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</si>
  <si>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</si>
  <si>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</si>
  <si>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</si>
  <si>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</si>
  <si>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</si>
  <si>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</si>
  <si>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</si>
  <si>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</si>
  <si>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</si>
  <si>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</si>
  <si>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</si>
  <si>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</si>
  <si>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</si>
  <si>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</si>
  <si>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</si>
  <si>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</si>
  <si>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</si>
  <si>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</si>
  <si>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</si>
  <si>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</si>
  <si>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</si>
  <si>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</si>
  <si>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</si>
  <si>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</si>
  <si>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</si>
  <si>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</si>
  <si>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</si>
  <si>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</si>
  <si>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</si>
  <si>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</si>
  <si>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</si>
  <si>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</si>
  <si>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</si>
  <si>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</si>
  <si>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</si>
  <si>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</si>
  <si>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</si>
  <si>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</si>
  <si>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</si>
  <si>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</si>
  <si>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</si>
  <si>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</si>
  <si>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</si>
  <si>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</si>
  <si>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</si>
  <si>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</si>
  <si>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</si>
  <si>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</si>
  <si>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</si>
  <si>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</si>
  <si>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</si>
  <si>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</si>
  <si>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</si>
  <si>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</si>
  <si>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</si>
  <si>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</si>
  <si>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</si>
  <si>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</si>
  <si>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</si>
  <si>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</si>
  <si>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</si>
  <si>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</si>
  <si>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</si>
  <si>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</si>
  <si>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</si>
  <si>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</si>
  <si>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</si>
  <si>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</si>
  <si>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</si>
  <si>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</si>
  <si>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</si>
  <si>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</si>
  <si>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</si>
  <si>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</si>
  <si>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</si>
  <si>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</si>
  <si>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</si>
  <si>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</si>
  <si>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</si>
  <si>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</si>
  <si>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</si>
  <si>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</si>
  <si>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</si>
  <si>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</si>
  <si>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</si>
  <si>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</si>
  <si>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</si>
  <si>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</si>
  <si>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</si>
  <si>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</si>
  <si>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</si>
  <si>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</si>
  <si>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</si>
  <si>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</si>
  <si>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</si>
  <si>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</si>
  <si>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</si>
  <si>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</si>
  <si>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</si>
  <si>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</si>
  <si>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</si>
  <si>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</si>
  <si>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</si>
  <si>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</si>
  <si>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</si>
  <si>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</si>
  <si>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</si>
  <si>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</si>
  <si>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</si>
  <si>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</si>
  <si>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</si>
  <si>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</si>
  <si>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</si>
  <si>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</si>
  <si>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</si>
  <si>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</si>
  <si>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</si>
  <si>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</si>
  <si>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</si>
  <si>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</si>
  <si>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</si>
  <si>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</si>
  <si>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</si>
  <si>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</si>
  <si>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</si>
  <si>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1.92</t>
  </si>
  <si>
    <t>病院事業会計</t>
  </si>
  <si>
    <t>上水道事業会計</t>
  </si>
  <si>
    <t>一般会計</t>
  </si>
  <si>
    <t>国民健康保険特別会計</t>
  </si>
  <si>
    <t>介護保険特別会計</t>
  </si>
  <si>
    <t>後期高齢者医療特別会計</t>
  </si>
  <si>
    <t>下水道特別会計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</si>
  <si>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</si>
  <si>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</si>
  <si>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</si>
  <si>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</si>
  <si>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</si>
  <si>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</si>
  <si>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</si>
  <si>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</si>
  <si>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</si>
  <si>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法適用企業</t>
  </si>
  <si>
    <t>法非適用企業</t>
  </si>
  <si>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11"/>
  </si>
  <si>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11"/>
  </si>
  <si>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11"/>
  </si>
  <si>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11"/>
  </si>
  <si>
    <t>中濃消防組合</t>
    <rPh sb="0" eb="2">
      <t>チュウノウ</t>
    </rPh>
    <rPh sb="2" eb="4">
      <t>ショウボウ</t>
    </rPh>
    <rPh sb="4" eb="6">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</si>
  <si>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</si>
  <si>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</si>
  <si>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</si>
  <si>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岐阜地域児童発達支援センター組合</t>
    <rPh sb="0" eb="2">
      <t>ギフ</t>
    </rPh>
    <rPh sb="2" eb="4">
      <t>チイキ</t>
    </rPh>
    <rPh sb="4" eb="6">
      <t>ジドウ</t>
    </rPh>
    <rPh sb="6" eb="8">
      <t>ハッタツ</t>
    </rPh>
    <rPh sb="8" eb="10">
      <t>シエン</t>
    </rPh>
    <rPh sb="14" eb="16">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</si>
  <si>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</si>
  <si>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</si>
  <si>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美濃市土地開発公社</t>
    <rPh sb="0" eb="2">
      <t>ミノ</t>
    </rPh>
    <rPh sb="2" eb="3">
      <t>シ</t>
    </rPh>
    <rPh sb="3" eb="5">
      <t>トチ</t>
    </rPh>
    <rPh sb="5" eb="7">
      <t>カイハツ</t>
    </rPh>
    <rPh sb="7" eb="9">
      <t>コウシャ</t>
    </rPh>
    <phoneticPr fontId="11"/>
  </si>
  <si>
    <t>株式会社美濃にわか茶屋</t>
    <rPh sb="0" eb="4">
      <t>カブシキガイシャ</t>
    </rPh>
    <rPh sb="4" eb="6">
      <t>ミノ</t>
    </rPh>
    <rPh sb="9" eb="11">
      <t>チャヤ</t>
    </rPh>
    <phoneticPr fontId="11"/>
  </si>
  <si>
    <t>長良川鉄道株式会社</t>
    <rPh sb="0" eb="3">
      <t>ナガラガワ</t>
    </rPh>
    <rPh sb="3" eb="5">
      <t>テツドウ</t>
    </rPh>
    <rPh sb="5" eb="9">
      <t>カブシキガイシャ</t>
    </rPh>
    <phoneticPr fontId="11"/>
  </si>
  <si>
    <t>基金から381百万円繰入</t>
    <phoneticPr fontId="2"/>
  </si>
  <si>
    <t>基金から208百万円繰入</t>
    <phoneticPr fontId="2"/>
  </si>
  <si>
    <t>基金から13百万円繰入</t>
    <phoneticPr fontId="2"/>
  </si>
  <si>
    <t>基金から2,348百万円繰入</t>
    <phoneticPr fontId="2"/>
  </si>
  <si>
    <t>市民わくわくふれあい施設整備基金</t>
    <rPh sb="0" eb="2">
      <t>シミン</t>
    </rPh>
    <rPh sb="10" eb="12">
      <t>シセツ</t>
    </rPh>
    <rPh sb="12" eb="14">
      <t>セイビ</t>
    </rPh>
    <rPh sb="14" eb="16">
      <t>キキン</t>
    </rPh>
    <phoneticPr fontId="2"/>
  </si>
  <si>
    <t>公共施設整備改修等基金</t>
    <rPh sb="0" eb="2">
      <t>コウキョウ</t>
    </rPh>
    <rPh sb="2" eb="4">
      <t>シセツ</t>
    </rPh>
    <rPh sb="4" eb="6">
      <t>セイビ</t>
    </rPh>
    <rPh sb="6" eb="8">
      <t>カイシュウ</t>
    </rPh>
    <rPh sb="8" eb="9">
      <t>トウ</t>
    </rPh>
    <rPh sb="9" eb="11">
      <t>キキン</t>
    </rPh>
    <phoneticPr fontId="2"/>
  </si>
  <si>
    <t>社会福祉基金</t>
    <rPh sb="0" eb="1">
      <t>シャ</t>
    </rPh>
    <rPh sb="1" eb="2">
      <t>カイ</t>
    </rPh>
    <rPh sb="2" eb="4">
      <t>フクシ</t>
    </rPh>
    <rPh sb="4" eb="6">
      <t>キキン</t>
    </rPh>
    <phoneticPr fontId="2"/>
  </si>
  <si>
    <t>美濃和紙の里会館事業基金</t>
    <rPh sb="0" eb="2">
      <t>ミノ</t>
    </rPh>
    <rPh sb="2" eb="4">
      <t>ワシ</t>
    </rPh>
    <rPh sb="5" eb="6">
      <t>サト</t>
    </rPh>
    <rPh sb="6" eb="8">
      <t>カイカン</t>
    </rPh>
    <rPh sb="8" eb="10">
      <t>ジギョウ</t>
    </rPh>
    <rPh sb="10" eb="12">
      <t>キキン</t>
    </rPh>
    <phoneticPr fontId="2"/>
  </si>
  <si>
    <t>ふるさと美濃応援団うだつ基金</t>
    <rPh sb="4" eb="6">
      <t>ミノ</t>
    </rPh>
    <rPh sb="6" eb="8">
      <t>オウエン</t>
    </rPh>
    <rPh sb="8" eb="9">
      <t>ダン</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</si>
</sst>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27B5-4392-92AC-1BABB426F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37493</c:v>
                </c:pt>
                <c:pt idx="1">
                  <c:v>38360</c:v>
                </c:pt>
                <c:pt idx="2">
                  <c:v>56829</c:v>
                </c:pt>
                <c:pt idx="3">
                  <c:v>51175</c:v>
                </c:pt>
                <c:pt idx="4">
                  <c:v>82779</c:v>
                </c:pt>
              </c:numCache>
            </c:numRef>
          </c:val>
          <c:smooth val="0"/>
          <c:extLst>
            <c:ext xmlns:c16="http://schemas.microsoft.com/office/drawing/2014/chart" uri="{C3380CC4-5D6E-409C-BE32-E72D297353CC}">
              <c16:uniqueId val="{00000001-27B5-4392-92AC-1BABB426FD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6.71</c:v>
                </c:pt>
                <c:pt idx="1">
                  <c:v>6.41</c:v>
                </c:pt>
                <c:pt idx="2">
                  <c:v>6.52</c:v>
                </c:pt>
                <c:pt idx="3">
                  <c:v>6.21</c:v>
                </c:pt>
                <c:pt idx="4">
                  <c:v>6.34</c:v>
                </c:pt>
              </c:numCache>
            </c:numRef>
          </c:val>
          <c:extLst>
            <c:ext xmlns:c16="http://schemas.microsoft.com/office/drawing/2014/chart" uri="{C3380CC4-5D6E-409C-BE32-E72D297353CC}">
              <c16:uniqueId val="{00000000-B2B2-4B59-84F4-6289F64B8F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c:v>
                </c:pt>
                <c:pt idx="1">
                  <c:v>40.049999999999997</c:v>
                </c:pt>
                <c:pt idx="2">
                  <c:v>38.979999999999997</c:v>
                </c:pt>
                <c:pt idx="3">
                  <c:v>37.51</c:v>
                </c:pt>
                <c:pt idx="4">
                  <c:v>37.880000000000003</c:v>
                </c:pt>
              </c:numCache>
            </c:numRef>
          </c:val>
          <c:extLst>
            <c:ext xmlns:c16="http://schemas.microsoft.com/office/drawing/2014/chart" uri="{C3380CC4-5D6E-409C-BE32-E72D297353CC}">
              <c16:uniqueId val="{00000001-B2B2-4B59-84F4-6289F64B8F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4.71</c:v>
                </c:pt>
                <c:pt idx="1">
                  <c:v>2.38</c:v>
                </c:pt>
                <c:pt idx="2">
                  <c:v>-1.51</c:v>
                </c:pt>
                <c:pt idx="3">
                  <c:v>-1.92</c:v>
                </c:pt>
                <c:pt idx="4">
                  <c:v>0.33</c:v>
                </c:pt>
              </c:numCache>
            </c:numRef>
          </c:val>
          <c:smooth val="0"/>
          <c:extLst>
            <c:ext xmlns:c16="http://schemas.microsoft.com/office/drawing/2014/chart" uri="{C3380CC4-5D6E-409C-BE32-E72D297353CC}">
              <c16:uniqueId val="{00000002-B2B2-4B59-84F4-6289F64B8F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1283-468B-A0E5-C9B50526E1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83-468B-A0E5-C9B50526E11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83-468B-A0E5-C9B50526E11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83-468B-A0E5-C9B50526E1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4-1283-468B-A0E5-C9B50526E1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0.25</c:v>
                </c:pt>
                <c:pt idx="4">
                  <c:v>#N/A</c:v>
                </c:pt>
                <c:pt idx="5">
                  <c:v>0.93</c:v>
                </c:pt>
                <c:pt idx="6">
                  <c:v>#N/A</c:v>
                </c:pt>
                <c:pt idx="7">
                  <c:v>1.54</c:v>
                </c:pt>
                <c:pt idx="8">
                  <c:v>#N/A</c:v>
                </c:pt>
                <c:pt idx="9">
                  <c:v>0.24</c:v>
                </c:pt>
              </c:numCache>
            </c:numRef>
          </c:val>
          <c:extLst>
            <c:ext xmlns:c16="http://schemas.microsoft.com/office/drawing/2014/chart" uri="{C3380CC4-5D6E-409C-BE32-E72D297353CC}">
              <c16:uniqueId val="{00000005-1283-468B-A0E5-C9B50526E1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1.25</c:v>
                </c:pt>
                <c:pt idx="2">
                  <c:v>#N/A</c:v>
                </c:pt>
                <c:pt idx="3">
                  <c:v>2.4300000000000002</c:v>
                </c:pt>
                <c:pt idx="4">
                  <c:v>#N/A</c:v>
                </c:pt>
                <c:pt idx="5">
                  <c:v>3.06</c:v>
                </c:pt>
                <c:pt idx="6">
                  <c:v>#N/A</c:v>
                </c:pt>
                <c:pt idx="7">
                  <c:v>1.91</c:v>
                </c:pt>
                <c:pt idx="8">
                  <c:v>#N/A</c:v>
                </c:pt>
                <c:pt idx="9">
                  <c:v>1.08</c:v>
                </c:pt>
              </c:numCache>
            </c:numRef>
          </c:val>
          <c:extLst>
            <c:ext xmlns:c16="http://schemas.microsoft.com/office/drawing/2014/chart" uri="{C3380CC4-5D6E-409C-BE32-E72D297353CC}">
              <c16:uniqueId val="{00000006-1283-468B-A0E5-C9B50526E1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6.71</c:v>
                </c:pt>
                <c:pt idx="2">
                  <c:v>#N/A</c:v>
                </c:pt>
                <c:pt idx="3">
                  <c:v>6.41</c:v>
                </c:pt>
                <c:pt idx="4">
                  <c:v>#N/A</c:v>
                </c:pt>
                <c:pt idx="5">
                  <c:v>6.51</c:v>
                </c:pt>
                <c:pt idx="6">
                  <c:v>#N/A</c:v>
                </c:pt>
                <c:pt idx="7">
                  <c:v>6.21</c:v>
                </c:pt>
                <c:pt idx="8">
                  <c:v>#N/A</c:v>
                </c:pt>
                <c:pt idx="9">
                  <c:v>6.33</c:v>
                </c:pt>
              </c:numCache>
            </c:numRef>
          </c:val>
          <c:extLst>
            <c:ext xmlns:c16="http://schemas.microsoft.com/office/drawing/2014/chart" uri="{C3380CC4-5D6E-409C-BE32-E72D297353CC}">
              <c16:uniqueId val="{00000007-1283-468B-A0E5-C9B50526E11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5.51</c:v>
                </c:pt>
                <c:pt idx="2">
                  <c:v>#N/A</c:v>
                </c:pt>
                <c:pt idx="3">
                  <c:v>5.35</c:v>
                </c:pt>
                <c:pt idx="4">
                  <c:v>#N/A</c:v>
                </c:pt>
                <c:pt idx="5">
                  <c:v>5.44</c:v>
                </c:pt>
                <c:pt idx="6">
                  <c:v>#N/A</c:v>
                </c:pt>
                <c:pt idx="7">
                  <c:v>5.61</c:v>
                </c:pt>
                <c:pt idx="8">
                  <c:v>#N/A</c:v>
                </c:pt>
                <c:pt idx="9">
                  <c:v>6.71</c:v>
                </c:pt>
              </c:numCache>
            </c:numRef>
          </c:val>
          <c:extLst>
            <c:ext xmlns:c16="http://schemas.microsoft.com/office/drawing/2014/chart" uri="{C3380CC4-5D6E-409C-BE32-E72D297353CC}">
              <c16:uniqueId val="{00000008-1283-468B-A0E5-C9B50526E11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54.43</c:v>
                </c:pt>
                <c:pt idx="2">
                  <c:v>#N/A</c:v>
                </c:pt>
                <c:pt idx="3">
                  <c:v>40.58</c:v>
                </c:pt>
                <c:pt idx="4">
                  <c:v>#N/A</c:v>
                </c:pt>
                <c:pt idx="5">
                  <c:v>43.45</c:v>
                </c:pt>
                <c:pt idx="6">
                  <c:v>#N/A</c:v>
                </c:pt>
                <c:pt idx="7">
                  <c:v>45.54</c:v>
                </c:pt>
                <c:pt idx="8">
                  <c:v>#N/A</c:v>
                </c:pt>
                <c:pt idx="9">
                  <c:v>47.62</c:v>
                </c:pt>
              </c:numCache>
            </c:numRef>
          </c:val>
          <c:extLst>
            <c:ext xmlns:c16="http://schemas.microsoft.com/office/drawing/2014/chart" uri="{C3380CC4-5D6E-409C-BE32-E72D297353CC}">
              <c16:uniqueId val="{00000009-1283-468B-A0E5-C9B50526E1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1194</c:v>
                </c:pt>
                <c:pt idx="5">
                  <c:v>1163</c:v>
                </c:pt>
                <c:pt idx="8">
                  <c:v>1142</c:v>
                </c:pt>
                <c:pt idx="11">
                  <c:v>1117</c:v>
                </c:pt>
                <c:pt idx="14">
                  <c:v>1106</c:v>
                </c:pt>
              </c:numCache>
            </c:numRef>
          </c:val>
          <c:extLst>
            <c:ext xmlns:c16="http://schemas.microsoft.com/office/drawing/2014/chart" uri="{C3380CC4-5D6E-409C-BE32-E72D297353CC}">
              <c16:uniqueId val="{00000000-77CD-4D22-9804-54FBE21C86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D-4D22-9804-54FBE21C86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6</c:v>
                </c:pt>
                <c:pt idx="12">
                  <c:v>11</c:v>
                </c:pt>
              </c:numCache>
            </c:numRef>
          </c:val>
          <c:extLst>
            <c:ext xmlns:c16="http://schemas.microsoft.com/office/drawing/2014/chart" uri="{C3380CC4-5D6E-409C-BE32-E72D297353CC}">
              <c16:uniqueId val="{00000002-77CD-4D22-9804-54FBE21C86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c:v>
                </c:pt>
                <c:pt idx="3">
                  <c:v>49</c:v>
                </c:pt>
                <c:pt idx="6">
                  <c:v>74</c:v>
                </c:pt>
                <c:pt idx="9">
                  <c:v>26</c:v>
                </c:pt>
                <c:pt idx="12">
                  <c:v>26</c:v>
                </c:pt>
              </c:numCache>
            </c:numRef>
          </c:val>
          <c:extLst>
            <c:ext xmlns:c16="http://schemas.microsoft.com/office/drawing/2014/chart" uri="{C3380CC4-5D6E-409C-BE32-E72D297353CC}">
              <c16:uniqueId val="{00000003-77CD-4D22-9804-54FBE21C86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938</c:v>
                </c:pt>
                <c:pt idx="3">
                  <c:v>938</c:v>
                </c:pt>
                <c:pt idx="6">
                  <c:v>957</c:v>
                </c:pt>
                <c:pt idx="9">
                  <c:v>923</c:v>
                </c:pt>
                <c:pt idx="12">
                  <c:v>892</c:v>
                </c:pt>
              </c:numCache>
            </c:numRef>
          </c:val>
          <c:extLst>
            <c:ext xmlns:c16="http://schemas.microsoft.com/office/drawing/2014/chart" uri="{C3380CC4-5D6E-409C-BE32-E72D297353CC}">
              <c16:uniqueId val="{00000004-77CD-4D22-9804-54FBE21C86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D-4D22-9804-54FBE21C86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D-4D22-9804-54FBE21C86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733</c:v>
                </c:pt>
                <c:pt idx="3">
                  <c:v>680</c:v>
                </c:pt>
                <c:pt idx="6">
                  <c:v>648</c:v>
                </c:pt>
                <c:pt idx="9">
                  <c:v>629</c:v>
                </c:pt>
                <c:pt idx="12">
                  <c:v>607</c:v>
                </c:pt>
              </c:numCache>
            </c:numRef>
          </c:val>
          <c:extLst>
            <c:ext xmlns:c16="http://schemas.microsoft.com/office/drawing/2014/chart" uri="{C3380CC4-5D6E-409C-BE32-E72D297353CC}">
              <c16:uniqueId val="{00000007-77CD-4D22-9804-54FBE21C86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534</c:v>
                </c:pt>
                <c:pt idx="2">
                  <c:v>#N/A</c:v>
                </c:pt>
                <c:pt idx="3">
                  <c:v>#N/A</c:v>
                </c:pt>
                <c:pt idx="4">
                  <c:v>509</c:v>
                </c:pt>
                <c:pt idx="5">
                  <c:v>#N/A</c:v>
                </c:pt>
                <c:pt idx="6">
                  <c:v>#N/A</c:v>
                </c:pt>
                <c:pt idx="7">
                  <c:v>542</c:v>
                </c:pt>
                <c:pt idx="8">
                  <c:v>#N/A</c:v>
                </c:pt>
                <c:pt idx="9">
                  <c:v>#N/A</c:v>
                </c:pt>
                <c:pt idx="10">
                  <c:v>467</c:v>
                </c:pt>
                <c:pt idx="11">
                  <c:v>#N/A</c:v>
                </c:pt>
                <c:pt idx="12">
                  <c:v>#N/A</c:v>
                </c:pt>
                <c:pt idx="13">
                  <c:v>430</c:v>
                </c:pt>
                <c:pt idx="14">
                  <c:v>#N/A</c:v>
                </c:pt>
              </c:numCache>
            </c:numRef>
          </c:val>
          <c:smooth val="0"/>
          <c:extLst>
            <c:ext xmlns:c16="http://schemas.microsoft.com/office/drawing/2014/chart" uri="{C3380CC4-5D6E-409C-BE32-E72D297353CC}">
              <c16:uniqueId val="{00000008-77CD-4D22-9804-54FBE21C86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11419</c:v>
                </c:pt>
                <c:pt idx="5">
                  <c:v>11063</c:v>
                </c:pt>
                <c:pt idx="8">
                  <c:v>10691</c:v>
                </c:pt>
                <c:pt idx="11">
                  <c:v>10314</c:v>
                </c:pt>
                <c:pt idx="14">
                  <c:v>10099</c:v>
                </c:pt>
              </c:numCache>
            </c:numRef>
          </c:val>
          <c:extLst>
            <c:ext xmlns:c16="http://schemas.microsoft.com/office/drawing/2014/chart" uri="{C3380CC4-5D6E-409C-BE32-E72D297353CC}">
              <c16:uniqueId val="{00000000-D9ED-4009-8D39-CD81964491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2148</c:v>
                </c:pt>
                <c:pt idx="5">
                  <c:v>1989</c:v>
                </c:pt>
                <c:pt idx="8">
                  <c:v>1818</c:v>
                </c:pt>
                <c:pt idx="11">
                  <c:v>1683</c:v>
                </c:pt>
                <c:pt idx="14">
                  <c:v>1579</c:v>
                </c:pt>
              </c:numCache>
            </c:numRef>
          </c:val>
          <c:extLst>
            <c:ext xmlns:c16="http://schemas.microsoft.com/office/drawing/2014/chart" uri="{C3380CC4-5D6E-409C-BE32-E72D297353CC}">
              <c16:uniqueId val="{00000001-D9ED-4009-8D39-CD81964491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4283</c:v>
                </c:pt>
                <c:pt idx="5">
                  <c:v>4781</c:v>
                </c:pt>
                <c:pt idx="8">
                  <c:v>4920</c:v>
                </c:pt>
                <c:pt idx="11">
                  <c:v>5197</c:v>
                </c:pt>
                <c:pt idx="14">
                  <c:v>5376</c:v>
                </c:pt>
              </c:numCache>
            </c:numRef>
          </c:val>
          <c:extLst>
            <c:ext xmlns:c16="http://schemas.microsoft.com/office/drawing/2014/chart" uri="{C3380CC4-5D6E-409C-BE32-E72D297353CC}">
              <c16:uniqueId val="{00000002-D9ED-4009-8D39-CD81964491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D-4009-8D39-CD81964491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ED-4009-8D39-CD81964491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D-4009-8D39-CD81964491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2097</c:v>
                </c:pt>
                <c:pt idx="3">
                  <c:v>2106</c:v>
                </c:pt>
                <c:pt idx="6">
                  <c:v>2088</c:v>
                </c:pt>
                <c:pt idx="9">
                  <c:v>2012</c:v>
                </c:pt>
                <c:pt idx="12">
                  <c:v>1968</c:v>
                </c:pt>
              </c:numCache>
            </c:numRef>
          </c:val>
          <c:extLst>
            <c:ext xmlns:c16="http://schemas.microsoft.com/office/drawing/2014/chart" uri="{C3380CC4-5D6E-409C-BE32-E72D297353CC}">
              <c16:uniqueId val="{00000006-D9ED-4009-8D39-CD81964491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287</c:v>
                </c:pt>
                <c:pt idx="3">
                  <c:v>254</c:v>
                </c:pt>
                <c:pt idx="6">
                  <c:v>226</c:v>
                </c:pt>
                <c:pt idx="9">
                  <c:v>200</c:v>
                </c:pt>
                <c:pt idx="12">
                  <c:v>180</c:v>
                </c:pt>
              </c:numCache>
            </c:numRef>
          </c:val>
          <c:extLst>
            <c:ext xmlns:c16="http://schemas.microsoft.com/office/drawing/2014/chart" uri="{C3380CC4-5D6E-409C-BE32-E72D297353CC}">
              <c16:uniqueId val="{00000007-D9ED-4009-8D39-CD81964491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11260</c:v>
                </c:pt>
                <c:pt idx="3">
                  <c:v>11047</c:v>
                </c:pt>
                <c:pt idx="6">
                  <c:v>10050</c:v>
                </c:pt>
                <c:pt idx="9">
                  <c:v>9380</c:v>
                </c:pt>
                <c:pt idx="12">
                  <c:v>8864</c:v>
                </c:pt>
              </c:numCache>
            </c:numRef>
          </c:val>
          <c:extLst>
            <c:ext xmlns:c16="http://schemas.microsoft.com/office/drawing/2014/chart" uri="{C3380CC4-5D6E-409C-BE32-E72D297353CC}">
              <c16:uniqueId val="{00000008-D9ED-4009-8D39-CD81964491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273</c:v>
                </c:pt>
                <c:pt idx="3">
                  <c:v>274</c:v>
                </c:pt>
                <c:pt idx="6">
                  <c:v>269</c:v>
                </c:pt>
                <c:pt idx="9">
                  <c:v>351</c:v>
                </c:pt>
                <c:pt idx="12">
                  <c:v>341</c:v>
                </c:pt>
              </c:numCache>
            </c:numRef>
          </c:val>
          <c:extLst>
            <c:ext xmlns:c16="http://schemas.microsoft.com/office/drawing/2014/chart" uri="{C3380CC4-5D6E-409C-BE32-E72D297353CC}">
              <c16:uniqueId val="{00000009-D9ED-4009-8D39-CD81964491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6736</c:v>
                </c:pt>
                <c:pt idx="3">
                  <c:v>6563</c:v>
                </c:pt>
                <c:pt idx="6">
                  <c:v>6557</c:v>
                </c:pt>
                <c:pt idx="9">
                  <c:v>6578</c:v>
                </c:pt>
                <c:pt idx="12">
                  <c:v>6846</c:v>
                </c:pt>
              </c:numCache>
            </c:numRef>
          </c:val>
          <c:extLst>
            <c:ext xmlns:c16="http://schemas.microsoft.com/office/drawing/2014/chart" uri="{C3380CC4-5D6E-409C-BE32-E72D297353CC}">
              <c16:uniqueId val="{0000000A-D9ED-4009-8D39-CD81964491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2803</c:v>
                </c:pt>
                <c:pt idx="2">
                  <c:v>#N/A</c:v>
                </c:pt>
                <c:pt idx="3">
                  <c:v>#N/A</c:v>
                </c:pt>
                <c:pt idx="4">
                  <c:v>2411</c:v>
                </c:pt>
                <c:pt idx="5">
                  <c:v>#N/A</c:v>
                </c:pt>
                <c:pt idx="6">
                  <c:v>#N/A</c:v>
                </c:pt>
                <c:pt idx="7">
                  <c:v>1761</c:v>
                </c:pt>
                <c:pt idx="8">
                  <c:v>#N/A</c:v>
                </c:pt>
                <c:pt idx="9">
                  <c:v>#N/A</c:v>
                </c:pt>
                <c:pt idx="10">
                  <c:v>1327</c:v>
                </c:pt>
                <c:pt idx="11">
                  <c:v>#N/A</c:v>
                </c:pt>
                <c:pt idx="12">
                  <c:v>#N/A</c:v>
                </c:pt>
                <c:pt idx="13">
                  <c:v>1146</c:v>
                </c:pt>
                <c:pt idx="14">
                  <c:v>#N/A</c:v>
                </c:pt>
              </c:numCache>
            </c:numRef>
          </c:val>
          <c:smooth val="0"/>
          <c:extLst>
            <c:ext xmlns:c16="http://schemas.microsoft.com/office/drawing/2014/chart" uri="{C3380CC4-5D6E-409C-BE32-E72D297353CC}">
              <c16:uniqueId val="{0000000B-D9ED-4009-8D39-CD81964491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2253</c:v>
                </c:pt>
                <c:pt idx="1">
                  <c:v>2162</c:v>
                </c:pt>
                <c:pt idx="2">
                  <c:v>2175</c:v>
                </c:pt>
              </c:numCache>
            </c:numRef>
          </c:val>
          <c:extLst>
            <c:ext xmlns:c16="http://schemas.microsoft.com/office/drawing/2014/chart" uri="{C3380CC4-5D6E-409C-BE32-E72D297353CC}">
              <c16:uniqueId val="{00000000-F87A-435D-A708-C0A8656E5D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137</c:v>
                </c:pt>
                <c:pt idx="2">
                  <c:v>138</c:v>
                </c:pt>
              </c:numCache>
            </c:numRef>
          </c:val>
          <c:extLst>
            <c:ext xmlns:c16="http://schemas.microsoft.com/office/drawing/2014/chart" uri="{C3380CC4-5D6E-409C-BE32-E72D297353CC}">
              <c16:uniqueId val="{00000001-F87A-435D-A708-C0A8656E5D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1966</c:v>
                </c:pt>
                <c:pt idx="1">
                  <c:v>2214</c:v>
                </c:pt>
                <c:pt idx="2">
                  <c:v>2182</c:v>
                </c:pt>
              </c:numCache>
            </c:numRef>
          </c:val>
          <c:extLst>
            <c:ext xmlns:c16="http://schemas.microsoft.com/office/drawing/2014/chart" uri="{C3380CC4-5D6E-409C-BE32-E72D297353CC}">
              <c16:uniqueId val="{00000002-F87A-435D-A708-C0A8656E5D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実質公債費比率の分子の内、元利償還金が前年度と比較して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百万円の減となっている。これは、これまで継続して臨時財政対策債以外の建設地方債の発行抑制を行ってきた成果として表れている。　</a:t>
          </a:r>
          <a:endParaRPr lang="ja-JP" altLang="ja-JP" sz="1400">
            <a:effectLst/>
          </a:endParaRPr>
        </a:p>
        <a:p>
          <a:r>
            <a:rPr kumimoji="1" lang="ja-JP" altLang="ja-JP" sz="11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将来負担額について、公営企業債等繰入見込額の減少（△</a:t>
          </a:r>
          <a:r>
            <a:rPr kumimoji="1" lang="en-US" altLang="ja-JP" sz="1100">
              <a:solidFill>
                <a:schemeClr val="dk1"/>
              </a:solidFill>
              <a:effectLst/>
              <a:latin typeface="+mn-lt"/>
              <a:ea typeface="+mn-ea"/>
              <a:cs typeface="+mn-cs"/>
            </a:rPr>
            <a:t>516</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百万円）、退職手当負担見込額の減少（△</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百万円）を主な要因として減少している。</a:t>
          </a:r>
          <a:endParaRPr lang="ja-JP" altLang="ja-JP" sz="1400">
            <a:effectLst/>
          </a:endParaRPr>
        </a:p>
        <a:p>
          <a:r>
            <a:rPr kumimoji="1" lang="ja-JP" altLang="ja-JP" sz="1100">
              <a:solidFill>
                <a:schemeClr val="dk1"/>
              </a:solidFill>
              <a:effectLst/>
              <a:latin typeface="+mn-lt"/>
              <a:ea typeface="+mn-ea"/>
              <a:cs typeface="+mn-cs"/>
            </a:rPr>
            <a:t>　現在、将来負担額は減少傾向にあるが、中長期的には公共施設の更新等により、一般会計等に係る地方債現在高は増加する見込みである。充当可能財源等である充当可能特定歳入（△</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健康文化交流センター建設のために</a:t>
          </a:r>
          <a:r>
            <a:rPr kumimoji="1" lang="ja-JP" altLang="ja-JP" sz="1100">
              <a:solidFill>
                <a:schemeClr val="dk1"/>
              </a:solidFill>
              <a:effectLst/>
              <a:latin typeface="+mn-lt"/>
              <a:ea typeface="+mn-ea"/>
              <a:cs typeface="+mn-cs"/>
            </a:rPr>
            <a:t>「市民わくわくふれあい施設整備基金」から</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百万円取り崩しを行った一方、「</a:t>
          </a:r>
          <a:r>
            <a:rPr kumimoji="1" lang="ja-JP" altLang="en-US" sz="1100">
              <a:solidFill>
                <a:schemeClr val="dk1"/>
              </a:solidFill>
              <a:effectLst/>
              <a:latin typeface="+mn-lt"/>
              <a:ea typeface="+mn-ea"/>
              <a:cs typeface="+mn-cs"/>
            </a:rPr>
            <a:t>公共施設整</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改修等</a:t>
          </a:r>
          <a:r>
            <a:rPr kumimoji="1" lang="ja-JP" altLang="ja-JP" sz="1100">
              <a:solidFill>
                <a:schemeClr val="dk1"/>
              </a:solidFill>
              <a:effectLst/>
              <a:latin typeface="+mn-lt"/>
              <a:ea typeface="+mn-ea"/>
              <a:cs typeface="+mn-cs"/>
            </a:rPr>
            <a:t>基金」に</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百万円積立てを行う等、基金全体としては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翌</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市民わくわくふれあい施設整備基金」の取崩しが行われる等、今後、基金残高は大幅な減少傾向にある。</a:t>
          </a:r>
          <a:endParaRPr lang="ja-JP" altLang="ja-JP" sz="1400">
            <a:effectLst/>
          </a:endParaRPr>
        </a:p>
        <a:p>
          <a:pPr eaLnBrk="1" fontAlgn="auto" latinLnBrk="0" hangingPunct="1"/>
          <a:r>
            <a:rPr lang="ja-JP" altLang="ja-JP" sz="1100" b="0" i="0">
              <a:solidFill>
                <a:schemeClr val="dk1"/>
              </a:solidFill>
              <a:effectLst/>
              <a:latin typeface="+mn-lt"/>
              <a:ea typeface="+mn-ea"/>
              <a:cs typeface="+mn-cs"/>
            </a:rPr>
            <a:t>また、特定目的基金のうち、目的を果たし残高が底をつく基金については、廃止する等基金の整理を行う。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公共施設整備改修等基金：</a:t>
          </a:r>
          <a:r>
            <a:rPr lang="ja-JP" altLang="ja-JP" sz="1100">
              <a:solidFill>
                <a:schemeClr val="dk1"/>
              </a:solidFill>
              <a:effectLst/>
              <a:latin typeface="+mn-lt"/>
              <a:ea typeface="+mn-ea"/>
              <a:cs typeface="+mn-cs"/>
            </a:rPr>
            <a:t>公共施設等の整備（改修及び大規模な修繕等を含む。）に要する経費に充てるもの。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市民わくわくふれあい施設整備基金：子育て、健康、生きがい、生涯学習等を推進する施設の整備及び改修等に充てるもの。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公共施設整備改修等基金：本庁舎施設改修事業の財源として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百万円充当した一方で、今後の公共施設等の整備に備え</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百万円積立てたことにより増加となった。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健康文化交流センター建設事業の財源として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を取崩し行う等、減少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公共施設整備改修等基金：今後の公共施設の老朽化による大規模な施設の更新や長寿命化に備えるため、可能な限り基金への積立てを行っていく。</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翌年度も</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執行</a:t>
          </a:r>
          <a:r>
            <a:rPr kumimoji="1" lang="ja-JP" altLang="ja-JP" sz="1100">
              <a:solidFill>
                <a:schemeClr val="dk1"/>
              </a:solidFill>
              <a:effectLst/>
              <a:latin typeface="+mn-lt"/>
              <a:ea typeface="+mn-ea"/>
              <a:cs typeface="+mn-cs"/>
            </a:rPr>
            <a:t>に当たり、基金の取崩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基金利子の積立を行った。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災害への備え等のため、可能な限り基金への積立てを行っていく。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基金利子の積立を行った</a:t>
          </a:r>
          <a:r>
            <a:rPr kumimoji="1" lang="ja-JP" altLang="en-US" sz="1100">
              <a:solidFill>
                <a:schemeClr val="dk1"/>
              </a:solidFill>
              <a:effectLst/>
              <a:latin typeface="+mn-lt"/>
              <a:ea typeface="+mn-ea"/>
              <a:cs typeface="+mn-cs"/>
            </a:rPr>
            <a:t>ことに</a:t>
          </a:r>
          <a:r>
            <a:rPr kumimoji="1" lang="ja-JP" altLang="ja-JP" sz="1100">
              <a:solidFill>
                <a:schemeClr val="dk1"/>
              </a:solidFill>
              <a:effectLst/>
              <a:latin typeface="+mn-lt"/>
              <a:ea typeface="+mn-ea"/>
              <a:cs typeface="+mn-cs"/>
            </a:rPr>
            <a:t>より増加となったが、近年はほぼ同水準で推移している。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今後の公債費償還に備えるため、基金積立額を維持していく。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美濃市の全体面積の内約</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000">
            <a:effectLst/>
          </a:endParaRPr>
        </a:p>
        <a:p>
          <a:r>
            <a:rPr kumimoji="1" lang="ja-JP" altLang="ja-JP" sz="10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000" i="0">
              <a:solidFill>
                <a:schemeClr val="dk1"/>
              </a:solidFill>
              <a:effectLst/>
              <a:latin typeface="+mn-lt"/>
              <a:ea typeface="+mn-ea"/>
              <a:cs typeface="+mn-cs"/>
            </a:rPr>
            <a:t>産後</a:t>
          </a:r>
          <a:r>
            <a:rPr kumimoji="1" lang="ja-JP" altLang="ja-JP" sz="1000">
              <a:solidFill>
                <a:schemeClr val="dk1"/>
              </a:solidFill>
              <a:effectLst/>
              <a:latin typeface="+mn-lt"/>
              <a:ea typeface="+mn-ea"/>
              <a:cs typeface="+mn-cs"/>
            </a:rPr>
            <a:t>まで幅広い子育て支援等を行い、自主財源の確保を図り、財政基盤の強化に努める。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歳出面で補助費等や公債費などの経常的経費充当一般財源等が減少し、歳入面では</a:t>
          </a:r>
          <a:r>
            <a:rPr kumimoji="1" lang="ja-JP" altLang="en-US" sz="1000">
              <a:solidFill>
                <a:schemeClr val="dk1"/>
              </a:solidFill>
              <a:effectLst/>
              <a:latin typeface="+mn-lt"/>
              <a:ea typeface="+mn-ea"/>
              <a:cs typeface="+mn-cs"/>
            </a:rPr>
            <a:t>市民税（法人分）</a:t>
          </a:r>
          <a:r>
            <a:rPr kumimoji="1" lang="ja-JP" altLang="ja-JP" sz="1000">
              <a:solidFill>
                <a:schemeClr val="dk1"/>
              </a:solidFill>
              <a:effectLst/>
              <a:latin typeface="+mn-lt"/>
              <a:ea typeface="+mn-ea"/>
              <a:cs typeface="+mn-cs"/>
            </a:rPr>
            <a:t>が増加するなど、経常的一般財源等が増加したため、</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年度決算に係る経常収支比率は、対前年度比</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ポイントの減少となり、改善傾向であった。</a:t>
          </a:r>
          <a:endParaRPr lang="ja-JP" altLang="ja-JP" sz="1000">
            <a:effectLst/>
          </a:endParaRPr>
        </a:p>
        <a:p>
          <a:r>
            <a:rPr kumimoji="1" lang="ja-JP" altLang="ja-JP" sz="1000">
              <a:solidFill>
                <a:schemeClr val="dk1"/>
              </a:solidFill>
              <a:effectLst/>
              <a:latin typeface="+mn-lt"/>
              <a:ea typeface="+mn-ea"/>
              <a:cs typeface="+mn-cs"/>
            </a:rPr>
            <a:t>　しかし、下水道事業や農業集落排水事業等他会計への経常的な繰出金に係る経常収支比率が</a:t>
          </a:r>
          <a:r>
            <a:rPr kumimoji="1" lang="en-US" altLang="ja-JP" sz="1000">
              <a:solidFill>
                <a:schemeClr val="dk1"/>
              </a:solidFill>
              <a:effectLst/>
              <a:latin typeface="+mn-lt"/>
              <a:ea typeface="+mn-ea"/>
              <a:cs typeface="+mn-cs"/>
            </a:rPr>
            <a:t>22.6</a:t>
          </a:r>
          <a:r>
            <a:rPr kumimoji="1" lang="ja-JP" altLang="ja-JP" sz="1000">
              <a:solidFill>
                <a:schemeClr val="dk1"/>
              </a:solidFill>
              <a:effectLst/>
              <a:latin typeface="+mn-lt"/>
              <a:ea typeface="+mn-ea"/>
              <a:cs typeface="+mn-cs"/>
            </a:rPr>
            <a:t>％を占めており、今後も使用料の適正化、経営の合理化等の行財政改革を推進し、経常収支比率の改善を継続して図る必要がある。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20320</xdr:rowOff>
    </xdr:to>
    <xdr:cxnSp macro="">
      <xdr:nvCxnSpPr>
        <xdr:cNvPr id="130" name="直線コネクタ 129"/>
        <xdr:cNvCxnSpPr/>
      </xdr:nvCxnSpPr>
      <xdr:spPr>
        <a:xfrm flipV="1">
          <a:off x="4114800" y="106067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121666</xdr:rowOff>
    </xdr:to>
    <xdr:cxnSp macro="">
      <xdr:nvCxnSpPr>
        <xdr:cNvPr id="133" name="直線コネクタ 132"/>
        <xdr:cNvCxnSpPr/>
      </xdr:nvCxnSpPr>
      <xdr:spPr>
        <a:xfrm flipV="1">
          <a:off x="3225800" y="106502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121666</xdr:rowOff>
    </xdr:to>
    <xdr:cxnSp macro="">
      <xdr:nvCxnSpPr>
        <xdr:cNvPr id="136" name="直線コネクタ 135"/>
        <xdr:cNvCxnSpPr/>
      </xdr:nvCxnSpPr>
      <xdr:spPr>
        <a:xfrm>
          <a:off x="2336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62</xdr:row>
      <xdr:rowOff>87884</xdr:rowOff>
    </xdr:to>
    <xdr:cxnSp macro="">
      <xdr:nvCxnSpPr>
        <xdr:cNvPr id="139" name="直線コネクタ 138"/>
        <xdr:cNvCxnSpPr/>
      </xdr:nvCxnSpPr>
      <xdr:spPr>
        <a:xfrm>
          <a:off x="1447800" y="1053922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70866</xdr:rowOff>
    </xdr:from>
    <xdr:to>
      <xdr:col>15</xdr:col>
      <xdr:colOff>133350</xdr:colOff>
      <xdr:row>63</xdr:row>
      <xdr:rowOff>1016</xdr:rowOff>
    </xdr:to>
    <xdr:sp macro="" textlink="">
      <xdr:nvSpPr>
        <xdr:cNvPr id="153" name="楕円 152"/>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157243</xdr:rowOff>
    </xdr:from>
    <xdr:ext cx="762000" cy="259045"/>
    <xdr:sp macro="" textlink="">
      <xdr:nvSpPr>
        <xdr:cNvPr id="154" name="テキスト ボックス 153"/>
        <xdr:cNvSpPr txBox="1"/>
      </xdr:nvSpPr>
      <xdr:spPr>
        <a:xfrm>
          <a:off x="2844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7" name="楕円 156"/>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116349</xdr:rowOff>
    </xdr:from>
    <xdr:ext cx="762000" cy="259045"/>
    <xdr:sp macro="" textlink="">
      <xdr:nvSpPr>
        <xdr:cNvPr id="158" name="テキスト ボックス 157"/>
        <xdr:cNvSpPr txBox="1"/>
      </xdr:nvSpPr>
      <xdr:spPr>
        <a:xfrm>
          <a:off x="1066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000">
            <a:effectLst/>
          </a:endParaRPr>
        </a:p>
        <a:p>
          <a:r>
            <a:rPr kumimoji="1" lang="ja-JP" altLang="ja-JP" sz="10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個別施設計画の策定を進めるなど、計画的な管理的経費の合理化、省力化を進め、経常的経費の圧縮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164914</xdr:rowOff>
    </xdr:from>
    <xdr:to>
      <xdr:col>23</xdr:col>
      <xdr:colOff>133350</xdr:colOff>
      <xdr:row>83</xdr:row>
      <xdr:rowOff>57601</xdr:rowOff>
    </xdr:to>
    <xdr:cxnSp macro="">
      <xdr:nvCxnSpPr>
        <xdr:cNvPr id="191" name="直線コネクタ 190"/>
        <xdr:cNvCxnSpPr/>
      </xdr:nvCxnSpPr>
      <xdr:spPr>
        <a:xfrm>
          <a:off x="4114800" y="14223814"/>
          <a:ext cx="838200" cy="6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95380</xdr:rowOff>
    </xdr:from>
    <xdr:to>
      <xdr:col>19</xdr:col>
      <xdr:colOff>133350</xdr:colOff>
      <xdr:row>82</xdr:row>
      <xdr:rowOff>164914</xdr:rowOff>
    </xdr:to>
    <xdr:cxnSp macro="">
      <xdr:nvCxnSpPr>
        <xdr:cNvPr id="194" name="直線コネクタ 193"/>
        <xdr:cNvCxnSpPr/>
      </xdr:nvCxnSpPr>
      <xdr:spPr>
        <a:xfrm>
          <a:off x="3225800" y="14154280"/>
          <a:ext cx="8890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91230</xdr:rowOff>
    </xdr:from>
    <xdr:to>
      <xdr:col>15</xdr:col>
      <xdr:colOff>82550</xdr:colOff>
      <xdr:row>82</xdr:row>
      <xdr:rowOff>95380</xdr:rowOff>
    </xdr:to>
    <xdr:cxnSp macro="">
      <xdr:nvCxnSpPr>
        <xdr:cNvPr id="197" name="直線コネクタ 196"/>
        <xdr:cNvCxnSpPr/>
      </xdr:nvCxnSpPr>
      <xdr:spPr>
        <a:xfrm>
          <a:off x="2336800" y="14150130"/>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91230</xdr:rowOff>
    </xdr:from>
    <xdr:to>
      <xdr:col>11</xdr:col>
      <xdr:colOff>31750</xdr:colOff>
      <xdr:row>82</xdr:row>
      <xdr:rowOff>98913</xdr:rowOff>
    </xdr:to>
    <xdr:cxnSp macro="">
      <xdr:nvCxnSpPr>
        <xdr:cNvPr id="200" name="直線コネクタ 199"/>
        <xdr:cNvCxnSpPr/>
      </xdr:nvCxnSpPr>
      <xdr:spPr>
        <a:xfrm flipV="1">
          <a:off x="1447800" y="14150130"/>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6801</xdr:rowOff>
    </xdr:from>
    <xdr:to>
      <xdr:col>23</xdr:col>
      <xdr:colOff>184150</xdr:colOff>
      <xdr:row>83</xdr:row>
      <xdr:rowOff>108401</xdr:rowOff>
    </xdr:to>
    <xdr:sp macro="" textlink="">
      <xdr:nvSpPr>
        <xdr:cNvPr id="210" name="楕円 209"/>
        <xdr:cNvSpPr/>
      </xdr:nvSpPr>
      <xdr:spPr>
        <a:xfrm>
          <a:off x="4902200" y="14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23328</xdr:rowOff>
    </xdr:from>
    <xdr:ext cx="762000" cy="259045"/>
    <xdr:sp macro="" textlink="">
      <xdr:nvSpPr>
        <xdr:cNvPr id="211" name="人件費・物件費等の状況該当値テキスト"/>
        <xdr:cNvSpPr txBox="1"/>
      </xdr:nvSpPr>
      <xdr:spPr>
        <a:xfrm>
          <a:off x="5041900" y="1408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114114</xdr:rowOff>
    </xdr:from>
    <xdr:to>
      <xdr:col>19</xdr:col>
      <xdr:colOff>184150</xdr:colOff>
      <xdr:row>83</xdr:row>
      <xdr:rowOff>44264</xdr:rowOff>
    </xdr:to>
    <xdr:sp macro="" textlink="">
      <xdr:nvSpPr>
        <xdr:cNvPr id="212" name="楕円 211"/>
        <xdr:cNvSpPr/>
      </xdr:nvSpPr>
      <xdr:spPr>
        <a:xfrm>
          <a:off x="4064000" y="141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54441</xdr:rowOff>
    </xdr:from>
    <xdr:ext cx="736600" cy="259045"/>
    <xdr:sp macro="" textlink="">
      <xdr:nvSpPr>
        <xdr:cNvPr id="213" name="テキスト ボックス 212"/>
        <xdr:cNvSpPr txBox="1"/>
      </xdr:nvSpPr>
      <xdr:spPr>
        <a:xfrm>
          <a:off x="3733800" y="1394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44580</xdr:rowOff>
    </xdr:from>
    <xdr:to>
      <xdr:col>15</xdr:col>
      <xdr:colOff>133350</xdr:colOff>
      <xdr:row>82</xdr:row>
      <xdr:rowOff>146180</xdr:rowOff>
    </xdr:to>
    <xdr:sp macro="" textlink="">
      <xdr:nvSpPr>
        <xdr:cNvPr id="214" name="楕円 213"/>
        <xdr:cNvSpPr/>
      </xdr:nvSpPr>
      <xdr:spPr>
        <a:xfrm>
          <a:off x="3175000" y="141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156357</xdr:rowOff>
    </xdr:from>
    <xdr:ext cx="762000" cy="259045"/>
    <xdr:sp macro="" textlink="">
      <xdr:nvSpPr>
        <xdr:cNvPr id="215" name="テキスト ボックス 214"/>
        <xdr:cNvSpPr txBox="1"/>
      </xdr:nvSpPr>
      <xdr:spPr>
        <a:xfrm>
          <a:off x="2844800" y="138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40430</xdr:rowOff>
    </xdr:from>
    <xdr:to>
      <xdr:col>11</xdr:col>
      <xdr:colOff>82550</xdr:colOff>
      <xdr:row>82</xdr:row>
      <xdr:rowOff>142030</xdr:rowOff>
    </xdr:to>
    <xdr:sp macro="" textlink="">
      <xdr:nvSpPr>
        <xdr:cNvPr id="216" name="楕円 215"/>
        <xdr:cNvSpPr/>
      </xdr:nvSpPr>
      <xdr:spPr>
        <a:xfrm>
          <a:off x="2286000" y="140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152207</xdr:rowOff>
    </xdr:from>
    <xdr:ext cx="762000" cy="259045"/>
    <xdr:sp macro="" textlink="">
      <xdr:nvSpPr>
        <xdr:cNvPr id="217" name="テキスト ボックス 216"/>
        <xdr:cNvSpPr txBox="1"/>
      </xdr:nvSpPr>
      <xdr:spPr>
        <a:xfrm>
          <a:off x="1955800" y="138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48113</xdr:rowOff>
    </xdr:from>
    <xdr:to>
      <xdr:col>7</xdr:col>
      <xdr:colOff>31750</xdr:colOff>
      <xdr:row>82</xdr:row>
      <xdr:rowOff>149713</xdr:rowOff>
    </xdr:to>
    <xdr:sp macro="" textlink="">
      <xdr:nvSpPr>
        <xdr:cNvPr id="218" name="楕円 217"/>
        <xdr:cNvSpPr/>
      </xdr:nvSpPr>
      <xdr:spPr>
        <a:xfrm>
          <a:off x="1397000" y="141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159890</xdr:rowOff>
    </xdr:from>
    <xdr:ext cx="762000" cy="259045"/>
    <xdr:sp macro="" textlink="">
      <xdr:nvSpPr>
        <xdr:cNvPr id="219" name="テキスト ボックス 218"/>
        <xdr:cNvSpPr txBox="1"/>
      </xdr:nvSpPr>
      <xdr:spPr>
        <a:xfrm>
          <a:off x="1066800" y="138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昨年度の数値</a:t>
          </a:r>
          <a:r>
            <a:rPr kumimoji="1" lang="ja-JP" altLang="en-US"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ポイント増加し</a:t>
          </a:r>
          <a:r>
            <a:rPr kumimoji="1" lang="ja-JP" altLang="ja-JP" sz="1000">
              <a:solidFill>
                <a:schemeClr val="dk1"/>
              </a:solidFill>
              <a:effectLst/>
              <a:latin typeface="+mn-lt"/>
              <a:ea typeface="+mn-ea"/>
              <a:cs typeface="+mn-cs"/>
            </a:rPr>
            <a:t>、類似団体平均を上回る結果となった。今後、さらに給料表の見直し、職務、職責に応じた昇級、昇格制度の導入を進め、引き続き給与の適正化に努める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50800</xdr:rowOff>
    </xdr:to>
    <xdr:cxnSp macro="">
      <xdr:nvCxnSpPr>
        <xdr:cNvPr id="255" name="直線コネクタ 254"/>
        <xdr:cNvCxnSpPr/>
      </xdr:nvCxnSpPr>
      <xdr:spPr>
        <a:xfrm>
          <a:off x="16179800" y="1479459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49893</xdr:rowOff>
    </xdr:to>
    <xdr:cxnSp macro="">
      <xdr:nvCxnSpPr>
        <xdr:cNvPr id="258" name="直線コネクタ 257"/>
        <xdr:cNvCxnSpPr/>
      </xdr:nvCxnSpPr>
      <xdr:spPr>
        <a:xfrm>
          <a:off x="15290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86</xdr:row>
      <xdr:rowOff>49893</xdr:rowOff>
    </xdr:to>
    <xdr:cxnSp macro="">
      <xdr:nvCxnSpPr>
        <xdr:cNvPr id="261" name="直線コネクタ 260"/>
        <xdr:cNvCxnSpPr/>
      </xdr:nvCxnSpPr>
      <xdr:spPr>
        <a:xfrm>
          <a:off x="14401800" y="14363700"/>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4" name="直線コネクタ 263"/>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2" name="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新規職員採用数を継続して抑制しており、人口千人当たり職員数は</a:t>
          </a:r>
          <a:r>
            <a:rPr kumimoji="1" lang="ja-JP" altLang="en-US" sz="1000">
              <a:solidFill>
                <a:schemeClr val="dk1"/>
              </a:solidFill>
              <a:effectLst/>
              <a:latin typeface="+mn-lt"/>
              <a:ea typeface="+mn-ea"/>
              <a:cs typeface="+mn-cs"/>
            </a:rPr>
            <a:t>ほぼ横ばいで</a:t>
          </a:r>
          <a:r>
            <a:rPr kumimoji="1" lang="ja-JP" altLang="ja-JP" sz="1000">
              <a:solidFill>
                <a:schemeClr val="dk1"/>
              </a:solidFill>
              <a:effectLst/>
              <a:latin typeface="+mn-lt"/>
              <a:ea typeface="+mn-ea"/>
              <a:cs typeface="+mn-cs"/>
            </a:rPr>
            <a:t>、類似団体内平均</a:t>
          </a:r>
          <a:r>
            <a:rPr kumimoji="1" lang="ja-JP" altLang="en-US" sz="1000">
              <a:solidFill>
                <a:schemeClr val="dk1"/>
              </a:solidFill>
              <a:effectLst/>
              <a:latin typeface="+mn-lt"/>
              <a:ea typeface="+mn-ea"/>
              <a:cs typeface="+mn-cs"/>
            </a:rPr>
            <a:t>をやや下回って</a:t>
          </a:r>
          <a:r>
            <a:rPr kumimoji="1" lang="ja-JP" altLang="ja-JP" sz="1000">
              <a:solidFill>
                <a:schemeClr val="dk1"/>
              </a:solidFill>
              <a:effectLst/>
              <a:latin typeface="+mn-lt"/>
              <a:ea typeface="+mn-ea"/>
              <a:cs typeface="+mn-cs"/>
            </a:rPr>
            <a:t>いる。今後も、平成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年度に策定された「定員適正化計画」に沿い、これまでの取り組みを踏まえて、職員数減による行政サービスの低下を回避しつつ、より効率的な行政運営を目指し、機構改革等を着実に推進する必要がある。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96974</xdr:rowOff>
    </xdr:to>
    <xdr:cxnSp macro="">
      <xdr:nvCxnSpPr>
        <xdr:cNvPr id="320" name="直線コネクタ 319"/>
        <xdr:cNvCxnSpPr/>
      </xdr:nvCxnSpPr>
      <xdr:spPr>
        <a:xfrm flipV="1">
          <a:off x="16179800" y="1054163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96974</xdr:rowOff>
    </xdr:to>
    <xdr:cxnSp macro="">
      <xdr:nvCxnSpPr>
        <xdr:cNvPr id="323" name="直線コネクタ 322"/>
        <xdr:cNvCxnSpPr/>
      </xdr:nvCxnSpPr>
      <xdr:spPr>
        <a:xfrm>
          <a:off x="15290800" y="10538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79738</xdr:rowOff>
    </xdr:to>
    <xdr:cxnSp macro="">
      <xdr:nvCxnSpPr>
        <xdr:cNvPr id="326" name="直線コネクタ 325"/>
        <xdr:cNvCxnSpPr/>
      </xdr:nvCxnSpPr>
      <xdr:spPr>
        <a:xfrm>
          <a:off x="14401800" y="1050371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50437</xdr:rowOff>
    </xdr:to>
    <xdr:cxnSp macro="">
      <xdr:nvCxnSpPr>
        <xdr:cNvPr id="329" name="直線コネクタ 328"/>
        <xdr:cNvCxnSpPr/>
      </xdr:nvCxnSpPr>
      <xdr:spPr>
        <a:xfrm flipV="1">
          <a:off x="13512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9" name="楕円 338"/>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0"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46174</xdr:rowOff>
    </xdr:from>
    <xdr:to>
      <xdr:col>77</xdr:col>
      <xdr:colOff>95250</xdr:colOff>
      <xdr:row>61</xdr:row>
      <xdr:rowOff>147774</xdr:rowOff>
    </xdr:to>
    <xdr:sp macro="" textlink="">
      <xdr:nvSpPr>
        <xdr:cNvPr id="341" name="楕円 340"/>
        <xdr:cNvSpPr/>
      </xdr:nvSpPr>
      <xdr:spPr>
        <a:xfrm>
          <a:off x="16129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42" name="テキスト ボックス 341"/>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28938</xdr:rowOff>
    </xdr:from>
    <xdr:to>
      <xdr:col>73</xdr:col>
      <xdr:colOff>44450</xdr:colOff>
      <xdr:row>61</xdr:row>
      <xdr:rowOff>130538</xdr:rowOff>
    </xdr:to>
    <xdr:sp macro="" textlink="">
      <xdr:nvSpPr>
        <xdr:cNvPr id="343" name="楕円 342"/>
        <xdr:cNvSpPr/>
      </xdr:nvSpPr>
      <xdr:spPr>
        <a:xfrm>
          <a:off x="15240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44" name="テキスト ボックス 343"/>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5" name="楕円 344"/>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46" name="テキスト ボックス 345"/>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7" name="楕円 346"/>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48" name="テキスト ボックス 347"/>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実質公債費比率については、前年度より僅かながら改善（△</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ポイント）されたものの、依然として類似団体平均より高い状況である。</a:t>
          </a:r>
          <a:endParaRPr lang="ja-JP" altLang="ja-JP" sz="1000">
            <a:effectLst/>
          </a:endParaRPr>
        </a:p>
        <a:p>
          <a:r>
            <a:rPr kumimoji="1" lang="ja-JP" altLang="ja-JP" sz="1000">
              <a:solidFill>
                <a:schemeClr val="dk1"/>
              </a:solidFill>
              <a:effectLst/>
              <a:latin typeface="+mn-lt"/>
              <a:ea typeface="+mn-ea"/>
              <a:cs typeface="+mn-cs"/>
            </a:rPr>
            <a:t>　大きな要因として、一般会計から公営企業への元利償還金繰出金等が実質公債費比率を引き上げ、財政状況を圧迫している。今後も引き続き、行財政改革を継続し、一般会計並びに公営企業等については、必要事業の絞り込み、精査を行い、起債への過度な依存を防ぐ必要がある。そのためには、今後も普通交付税措置のない起債の発行を抑制し、税や使用料等の自主財源の確保に努め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159173</xdr:rowOff>
    </xdr:to>
    <xdr:cxnSp macro="">
      <xdr:nvCxnSpPr>
        <xdr:cNvPr id="382" name="直線コネクタ 381"/>
        <xdr:cNvCxnSpPr/>
      </xdr:nvCxnSpPr>
      <xdr:spPr>
        <a:xfrm flipV="1">
          <a:off x="16179800" y="69769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5" name="直線コネクタ 384"/>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52070</xdr:rowOff>
    </xdr:to>
    <xdr:cxnSp macro="">
      <xdr:nvCxnSpPr>
        <xdr:cNvPr id="388" name="直線コネクタ 387"/>
        <xdr:cNvCxnSpPr/>
      </xdr:nvCxnSpPr>
      <xdr:spPr>
        <a:xfrm flipV="1">
          <a:off x="14401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1" name="直線コネクタ 390"/>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2"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4" name="テキスト ボックス 403"/>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6" name="テキスト ボックス 405"/>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8" name="テキスト ボックス 40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将来負担比率について、過去に行った下水道の集中整備や新たな建設事業等により公営企業会計への繰出金が依然として多額になっているが、</a:t>
          </a:r>
          <a:r>
            <a:rPr kumimoji="1" lang="ja-JP" altLang="en-US" sz="1000">
              <a:solidFill>
                <a:schemeClr val="dk1"/>
              </a:solidFill>
              <a:effectLst/>
              <a:latin typeface="+mn-lt"/>
              <a:ea typeface="+mn-ea"/>
              <a:cs typeface="+mn-cs"/>
            </a:rPr>
            <a:t>債務負担行為支出予定額及び</a:t>
          </a:r>
          <a:r>
            <a:rPr kumimoji="1" lang="ja-JP" altLang="ja-JP" sz="1000">
              <a:solidFill>
                <a:schemeClr val="dk1"/>
              </a:solidFill>
              <a:effectLst/>
              <a:latin typeface="+mn-lt"/>
              <a:ea typeface="+mn-ea"/>
              <a:cs typeface="+mn-cs"/>
            </a:rPr>
            <a:t>公営企業等債繰入見込額の減少等により、対前年度比で</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ポイント減少し、全国平均を下回った。　　</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も一部事務組合に対する負担金や公営企業会計への繰出金等、行政運営上不可欠な経費の大幅な削減は見込めない状況にあるため、後世への負担軽減に留意し、特に多額の建設地方債の発行を伴う事業については、特に精査を行うなど財政の健全化を図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160994</xdr:rowOff>
    </xdr:from>
    <xdr:to>
      <xdr:col>81</xdr:col>
      <xdr:colOff>44450</xdr:colOff>
      <xdr:row>15</xdr:row>
      <xdr:rowOff>20108</xdr:rowOff>
    </xdr:to>
    <xdr:cxnSp macro="">
      <xdr:nvCxnSpPr>
        <xdr:cNvPr id="444" name="直線コネクタ 443"/>
        <xdr:cNvCxnSpPr/>
      </xdr:nvCxnSpPr>
      <xdr:spPr>
        <a:xfrm flipV="1">
          <a:off x="16179800" y="2561294"/>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20108</xdr:rowOff>
    </xdr:from>
    <xdr:to>
      <xdr:col>77</xdr:col>
      <xdr:colOff>44450</xdr:colOff>
      <xdr:row>15</xdr:row>
      <xdr:rowOff>92498</xdr:rowOff>
    </xdr:to>
    <xdr:cxnSp macro="">
      <xdr:nvCxnSpPr>
        <xdr:cNvPr id="447" name="直線コネクタ 446"/>
        <xdr:cNvCxnSpPr/>
      </xdr:nvCxnSpPr>
      <xdr:spPr>
        <a:xfrm flipV="1">
          <a:off x="15290800" y="25918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16</xdr:row>
      <xdr:rowOff>24807</xdr:rowOff>
    </xdr:to>
    <xdr:cxnSp macro="">
      <xdr:nvCxnSpPr>
        <xdr:cNvPr id="450" name="直線コネクタ 449"/>
        <xdr:cNvCxnSpPr/>
      </xdr:nvCxnSpPr>
      <xdr:spPr>
        <a:xfrm flipV="1">
          <a:off x="14401800" y="26642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24807</xdr:rowOff>
    </xdr:from>
    <xdr:to>
      <xdr:col>68</xdr:col>
      <xdr:colOff>152400</xdr:colOff>
      <xdr:row>16</xdr:row>
      <xdr:rowOff>86741</xdr:rowOff>
    </xdr:to>
    <xdr:cxnSp macro="">
      <xdr:nvCxnSpPr>
        <xdr:cNvPr id="453" name="直線コネクタ 452"/>
        <xdr:cNvCxnSpPr/>
      </xdr:nvCxnSpPr>
      <xdr:spPr>
        <a:xfrm flipV="1">
          <a:off x="13512800" y="276800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110194</xdr:rowOff>
    </xdr:from>
    <xdr:to>
      <xdr:col>81</xdr:col>
      <xdr:colOff>95250</xdr:colOff>
      <xdr:row>15</xdr:row>
      <xdr:rowOff>40344</xdr:rowOff>
    </xdr:to>
    <xdr:sp macro="" textlink="">
      <xdr:nvSpPr>
        <xdr:cNvPr id="463" name="楕円 462"/>
        <xdr:cNvSpPr/>
      </xdr:nvSpPr>
      <xdr:spPr>
        <a:xfrm>
          <a:off x="169672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126721</xdr:rowOff>
    </xdr:from>
    <xdr:ext cx="762000" cy="259045"/>
    <xdr:sp macro="" textlink="">
      <xdr:nvSpPr>
        <xdr:cNvPr id="464" name="将来負担の状況該当値テキスト"/>
        <xdr:cNvSpPr txBox="1"/>
      </xdr:nvSpPr>
      <xdr:spPr>
        <a:xfrm>
          <a:off x="17106900" y="23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140758</xdr:rowOff>
    </xdr:from>
    <xdr:to>
      <xdr:col>77</xdr:col>
      <xdr:colOff>95250</xdr:colOff>
      <xdr:row>15</xdr:row>
      <xdr:rowOff>70908</xdr:rowOff>
    </xdr:to>
    <xdr:sp macro="" textlink="">
      <xdr:nvSpPr>
        <xdr:cNvPr id="465" name="楕円 464"/>
        <xdr:cNvSpPr/>
      </xdr:nvSpPr>
      <xdr:spPr>
        <a:xfrm>
          <a:off x="16129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81085</xdr:rowOff>
    </xdr:from>
    <xdr:ext cx="736600" cy="259045"/>
    <xdr:sp macro="" textlink="">
      <xdr:nvSpPr>
        <xdr:cNvPr id="466" name="テキスト ボックス 465"/>
        <xdr:cNvSpPr txBox="1"/>
      </xdr:nvSpPr>
      <xdr:spPr>
        <a:xfrm>
          <a:off x="15798800" y="230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7" name="楕円 466"/>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153475</xdr:rowOff>
    </xdr:from>
    <xdr:ext cx="762000" cy="259045"/>
    <xdr:sp macro="" textlink="">
      <xdr:nvSpPr>
        <xdr:cNvPr id="468" name="テキスト ボックス 467"/>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145457</xdr:rowOff>
    </xdr:from>
    <xdr:to>
      <xdr:col>68</xdr:col>
      <xdr:colOff>203200</xdr:colOff>
      <xdr:row>16</xdr:row>
      <xdr:rowOff>75607</xdr:rowOff>
    </xdr:to>
    <xdr:sp macro="" textlink="">
      <xdr:nvSpPr>
        <xdr:cNvPr id="469" name="楕円 468"/>
        <xdr:cNvSpPr/>
      </xdr:nvSpPr>
      <xdr:spPr>
        <a:xfrm>
          <a:off x="14351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85784</xdr:rowOff>
    </xdr:from>
    <xdr:ext cx="762000" cy="259045"/>
    <xdr:sp macro="" textlink="">
      <xdr:nvSpPr>
        <xdr:cNvPr id="470" name="テキスト ボックス 469"/>
        <xdr:cNvSpPr txBox="1"/>
      </xdr:nvSpPr>
      <xdr:spPr>
        <a:xfrm>
          <a:off x="14020800" y="24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35941</xdr:rowOff>
    </xdr:from>
    <xdr:to>
      <xdr:col>64</xdr:col>
      <xdr:colOff>152400</xdr:colOff>
      <xdr:row>16</xdr:row>
      <xdr:rowOff>137541</xdr:rowOff>
    </xdr:to>
    <xdr:sp macro="" textlink="">
      <xdr:nvSpPr>
        <xdr:cNvPr id="471" name="楕円 470"/>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122318</xdr:rowOff>
    </xdr:from>
    <xdr:ext cx="762000" cy="259045"/>
    <xdr:sp macro="" textlink="">
      <xdr:nvSpPr>
        <xdr:cNvPr id="472" name="テキスト ボックス 471"/>
        <xdr:cNvSpPr txBox="1"/>
      </xdr:nvSpPr>
      <xdr:spPr>
        <a:xfrm>
          <a:off x="13131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ポイント減少しているが、依然として類似団体平均を上回っている。団塊世代の退職</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1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50800</xdr:rowOff>
    </xdr:to>
    <xdr:cxnSp macro="">
      <xdr:nvCxnSpPr>
        <xdr:cNvPr id="66" name="直線コネクタ 65"/>
        <xdr:cNvCxnSpPr/>
      </xdr:nvCxnSpPr>
      <xdr:spPr>
        <a:xfrm flipV="1">
          <a:off x="3987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66040</xdr:rowOff>
    </xdr:to>
    <xdr:cxnSp macro="">
      <xdr:nvCxnSpPr>
        <xdr:cNvPr id="69" name="直線コネクタ 68"/>
        <xdr:cNvCxnSpPr/>
      </xdr:nvCxnSpPr>
      <xdr:spPr>
        <a:xfrm flipV="1">
          <a:off x="3098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111760</xdr:rowOff>
    </xdr:to>
    <xdr:cxnSp macro="">
      <xdr:nvCxnSpPr>
        <xdr:cNvPr id="75" name="直線コネクタ 74"/>
        <xdr:cNvCxnSpPr/>
      </xdr:nvCxnSpPr>
      <xdr:spPr>
        <a:xfrm>
          <a:off x="1320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ポイントの増となり類似団体平均とほぼ同水準となった。これは、</a:t>
          </a:r>
          <a:r>
            <a:rPr kumimoji="1" lang="ja-JP" altLang="en-US" sz="1100">
              <a:solidFill>
                <a:schemeClr val="dk1"/>
              </a:solidFill>
              <a:effectLst/>
              <a:latin typeface="+mn-lt"/>
              <a:ea typeface="+mn-ea"/>
              <a:cs typeface="+mn-cs"/>
            </a:rPr>
            <a:t>公共施設個別施設計画の策定や手すき和紙賞状制作業務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係る委託料の</a:t>
          </a:r>
          <a:r>
            <a:rPr kumimoji="1" lang="ja-JP" altLang="ja-JP" sz="1100">
              <a:solidFill>
                <a:schemeClr val="dk1"/>
              </a:solidFill>
              <a:effectLst/>
              <a:latin typeface="+mn-lt"/>
              <a:ea typeface="+mn-ea"/>
              <a:cs typeface="+mn-cs"/>
            </a:rPr>
            <a:t>増加が要因となっている。今後も、一定の行政サービスを維持すべく、より一層効率的な財政運営を図るための行財政改革を進める必要がある。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99786</xdr:rowOff>
    </xdr:to>
    <xdr:cxnSp macro="">
      <xdr:nvCxnSpPr>
        <xdr:cNvPr id="129" name="直線コネクタ 128"/>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56243</xdr:rowOff>
    </xdr:to>
    <xdr:cxnSp macro="">
      <xdr:nvCxnSpPr>
        <xdr:cNvPr id="132" name="直線コネクタ 131"/>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162379</xdr:rowOff>
    </xdr:to>
    <xdr:cxnSp macro="">
      <xdr:nvCxnSpPr>
        <xdr:cNvPr id="135" name="直線コネクタ 134"/>
        <xdr:cNvCxnSpPr/>
      </xdr:nvCxnSpPr>
      <xdr:spPr>
        <a:xfrm>
          <a:off x="13893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151493</xdr:rowOff>
    </xdr:to>
    <xdr:cxnSp macro="">
      <xdr:nvCxnSpPr>
        <xdr:cNvPr id="138" name="直線コネクタ 137"/>
        <xdr:cNvCxnSpPr/>
      </xdr:nvCxnSpPr>
      <xdr:spPr>
        <a:xfrm>
          <a:off x="13004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92" name="直線コネクタ 191"/>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95" name="直線コネクタ 194"/>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8" name="直線コネクタ 197"/>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12700</xdr:rowOff>
    </xdr:to>
    <xdr:cxnSp macro="">
      <xdr:nvCxnSpPr>
        <xdr:cNvPr id="201" name="直線コネクタ 200"/>
        <xdr:cNvCxnSpPr/>
      </xdr:nvCxnSpPr>
      <xdr:spPr>
        <a:xfrm>
          <a:off x="1320800" y="9124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その他に係る経常収支比率は、前年度</a:t>
          </a:r>
          <a:r>
            <a:rPr kumimoji="1" lang="ja-JP" altLang="en-US" sz="1000">
              <a:solidFill>
                <a:schemeClr val="dk1"/>
              </a:solidFill>
              <a:effectLst/>
              <a:latin typeface="+mn-lt"/>
              <a:ea typeface="+mn-ea"/>
              <a:cs typeface="+mn-cs"/>
            </a:rPr>
            <a:t>に比べ横ばいであ</a:t>
          </a:r>
          <a:r>
            <a:rPr kumimoji="1" lang="ja-JP" altLang="ja-JP" sz="1000">
              <a:solidFill>
                <a:schemeClr val="dk1"/>
              </a:solidFill>
              <a:effectLst/>
              <a:latin typeface="+mn-lt"/>
              <a:ea typeface="+mn-ea"/>
              <a:cs typeface="+mn-cs"/>
            </a:rPr>
            <a:t>ったが、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a:t>
          </a:r>
          <a:r>
            <a:rPr kumimoji="1" lang="ja-JP" altLang="ja-JP" sz="1000" b="0" i="0" baseline="0">
              <a:solidFill>
                <a:schemeClr val="dk1"/>
              </a:solidFill>
              <a:effectLst/>
              <a:latin typeface="+mn-lt"/>
              <a:ea typeface="+mn-ea"/>
              <a:cs typeface="+mn-cs"/>
            </a:rPr>
            <a:t>経営戦略に基づく経営努力により</a:t>
          </a:r>
          <a:r>
            <a:rPr kumimoji="1" lang="ja-JP" altLang="ja-JP" sz="1000">
              <a:solidFill>
                <a:schemeClr val="dk1"/>
              </a:solidFill>
              <a:effectLst/>
              <a:latin typeface="+mn-lt"/>
              <a:ea typeface="+mn-ea"/>
              <a:cs typeface="+mn-cs"/>
            </a:rPr>
            <a:t>、繰出金の抑制に努める必要がある。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164556</xdr:rowOff>
    </xdr:from>
    <xdr:to>
      <xdr:col>82</xdr:col>
      <xdr:colOff>107950</xdr:colOff>
      <xdr:row>59</xdr:row>
      <xdr:rowOff>164556</xdr:rowOff>
    </xdr:to>
    <xdr:cxnSp macro="">
      <xdr:nvCxnSpPr>
        <xdr:cNvPr id="255" name="直線コネクタ 254"/>
        <xdr:cNvCxnSpPr/>
      </xdr:nvCxnSpPr>
      <xdr:spPr>
        <a:xfrm>
          <a:off x="15671800" y="10280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164556</xdr:rowOff>
    </xdr:from>
    <xdr:to>
      <xdr:col>78</xdr:col>
      <xdr:colOff>69850</xdr:colOff>
      <xdr:row>60</xdr:row>
      <xdr:rowOff>58420</xdr:rowOff>
    </xdr:to>
    <xdr:cxnSp macro="">
      <xdr:nvCxnSpPr>
        <xdr:cNvPr id="258" name="直線コネクタ 257"/>
        <xdr:cNvCxnSpPr/>
      </xdr:nvCxnSpPr>
      <xdr:spPr>
        <a:xfrm flipV="1">
          <a:off x="14782800" y="10280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38826</xdr:rowOff>
    </xdr:from>
    <xdr:to>
      <xdr:col>73</xdr:col>
      <xdr:colOff>180975</xdr:colOff>
      <xdr:row>60</xdr:row>
      <xdr:rowOff>58420</xdr:rowOff>
    </xdr:to>
    <xdr:cxnSp macro="">
      <xdr:nvCxnSpPr>
        <xdr:cNvPr id="261" name="直線コネクタ 260"/>
        <xdr:cNvCxnSpPr/>
      </xdr:nvCxnSpPr>
      <xdr:spPr>
        <a:xfrm>
          <a:off x="13893800" y="10325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38826</xdr:rowOff>
    </xdr:to>
    <xdr:cxnSp macro="">
      <xdr:nvCxnSpPr>
        <xdr:cNvPr id="264" name="直線コネクタ 263"/>
        <xdr:cNvCxnSpPr/>
      </xdr:nvCxnSpPr>
      <xdr:spPr>
        <a:xfrm>
          <a:off x="13004800" y="102343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113756</xdr:rowOff>
    </xdr:from>
    <xdr:to>
      <xdr:col>82</xdr:col>
      <xdr:colOff>158750</xdr:colOff>
      <xdr:row>60</xdr:row>
      <xdr:rowOff>43906</xdr:rowOff>
    </xdr:to>
    <xdr:sp macro="" textlink="">
      <xdr:nvSpPr>
        <xdr:cNvPr id="274" name="楕円 273"/>
        <xdr:cNvSpPr/>
      </xdr:nvSpPr>
      <xdr:spPr>
        <a:xfrm>
          <a:off x="16459200" y="102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85833</xdr:rowOff>
    </xdr:from>
    <xdr:ext cx="762000" cy="259045"/>
    <xdr:sp macro="" textlink="">
      <xdr:nvSpPr>
        <xdr:cNvPr id="275" name="その他該当値テキスト"/>
        <xdr:cNvSpPr txBox="1"/>
      </xdr:nvSpPr>
      <xdr:spPr>
        <a:xfrm>
          <a:off x="16598900" y="102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113756</xdr:rowOff>
    </xdr:from>
    <xdr:to>
      <xdr:col>78</xdr:col>
      <xdr:colOff>120650</xdr:colOff>
      <xdr:row>60</xdr:row>
      <xdr:rowOff>43906</xdr:rowOff>
    </xdr:to>
    <xdr:sp macro="" textlink="">
      <xdr:nvSpPr>
        <xdr:cNvPr id="276" name="楕円 275"/>
        <xdr:cNvSpPr/>
      </xdr:nvSpPr>
      <xdr:spPr>
        <a:xfrm>
          <a:off x="15621000" y="102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28683</xdr:rowOff>
    </xdr:from>
    <xdr:ext cx="736600" cy="259045"/>
    <xdr:sp macro="" textlink="">
      <xdr:nvSpPr>
        <xdr:cNvPr id="277" name="テキスト ボックス 276"/>
        <xdr:cNvSpPr txBox="1"/>
      </xdr:nvSpPr>
      <xdr:spPr>
        <a:xfrm>
          <a:off x="15290800" y="103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8" name="楕円 277"/>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9" name="テキスト ボックス 278"/>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159476</xdr:rowOff>
    </xdr:from>
    <xdr:to>
      <xdr:col>69</xdr:col>
      <xdr:colOff>142875</xdr:colOff>
      <xdr:row>60</xdr:row>
      <xdr:rowOff>89626</xdr:rowOff>
    </xdr:to>
    <xdr:sp macro="" textlink="">
      <xdr:nvSpPr>
        <xdr:cNvPr id="280" name="楕円 279"/>
        <xdr:cNvSpPr/>
      </xdr:nvSpPr>
      <xdr:spPr>
        <a:xfrm>
          <a:off x="138430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74403</xdr:rowOff>
    </xdr:from>
    <xdr:ext cx="762000" cy="259045"/>
    <xdr:sp macro="" textlink="">
      <xdr:nvSpPr>
        <xdr:cNvPr id="281" name="テキスト ボックス 280"/>
        <xdr:cNvSpPr txBox="1"/>
      </xdr:nvSpPr>
      <xdr:spPr>
        <a:xfrm>
          <a:off x="13512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補助費等については、前年度比</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ポイントの減となり、</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類似団体平均を下回っ</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現状は消防業務、廃棄物処理業務など一部事務組合に対する負担金や、上水道事業、病院事業に対する補助金等が多額を占めており、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13" name="直線コネクタ 312"/>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16" name="直線コネクタ 315"/>
        <xdr:cNvCxnSpPr/>
      </xdr:nvCxnSpPr>
      <xdr:spPr>
        <a:xfrm flipV="1">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19" name="直線コネクタ 318"/>
        <xdr:cNvCxnSpPr/>
      </xdr:nvCxnSpPr>
      <xdr:spPr>
        <a:xfrm>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131572</xdr:rowOff>
    </xdr:to>
    <xdr:cxnSp macro="">
      <xdr:nvCxnSpPr>
        <xdr:cNvPr id="322" name="直線コネクタ 321"/>
        <xdr:cNvCxnSpPr/>
      </xdr:nvCxnSpPr>
      <xdr:spPr>
        <a:xfrm>
          <a:off x="13004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4" name="楕円 33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5" name="テキスト ボックス 33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6" name="楕円 33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7" name="テキスト ボックス 33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8" name="楕円 33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9" name="テキスト ボックス 33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40" name="楕円 33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1" name="テキスト ボックス 34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公債費に係る経常収支比率は、類似団体平均・全国平均・岐阜県平均ともに下回っている。地方債現在高については建設地方債発行抑制により平成</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年度以降は減少してい</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年度以降は増加に転じている。また、下水道や病院等公営企業債の償還に充てたとされる繰入金の人口</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の決算額は、類似団体平均を大幅に上回っており、引き続き厳しい財政運営となることが予想される。今後も老朽化による大規模な施設の更新が見込まれるため、交付税措置のない地方債発行の抑制、公営企業会計の料金適正化や経営の効率化等、徹底した行財政改革を推進し、公債費の抑制に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68217</xdr:rowOff>
    </xdr:from>
    <xdr:to>
      <xdr:col>24</xdr:col>
      <xdr:colOff>25400</xdr:colOff>
      <xdr:row>74</xdr:row>
      <xdr:rowOff>100874</xdr:rowOff>
    </xdr:to>
    <xdr:cxnSp macro="">
      <xdr:nvCxnSpPr>
        <xdr:cNvPr id="376" name="直線コネクタ 375"/>
        <xdr:cNvCxnSpPr/>
      </xdr:nvCxnSpPr>
      <xdr:spPr>
        <a:xfrm flipV="1">
          <a:off x="3987800" y="127555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100874</xdr:rowOff>
    </xdr:from>
    <xdr:to>
      <xdr:col>19</xdr:col>
      <xdr:colOff>187325</xdr:colOff>
      <xdr:row>74</xdr:row>
      <xdr:rowOff>127000</xdr:rowOff>
    </xdr:to>
    <xdr:cxnSp macro="">
      <xdr:nvCxnSpPr>
        <xdr:cNvPr id="379" name="直線コネクタ 378"/>
        <xdr:cNvCxnSpPr/>
      </xdr:nvCxnSpPr>
      <xdr:spPr>
        <a:xfrm flipV="1">
          <a:off x="3098800" y="12788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159657</xdr:rowOff>
    </xdr:to>
    <xdr:cxnSp macro="">
      <xdr:nvCxnSpPr>
        <xdr:cNvPr id="382" name="直線コネクタ 381"/>
        <xdr:cNvCxnSpPr/>
      </xdr:nvCxnSpPr>
      <xdr:spPr>
        <a:xfrm flipV="1">
          <a:off x="2209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20865</xdr:rowOff>
    </xdr:to>
    <xdr:cxnSp macro="">
      <xdr:nvCxnSpPr>
        <xdr:cNvPr id="385" name="直線コネクタ 384"/>
        <xdr:cNvCxnSpPr/>
      </xdr:nvCxnSpPr>
      <xdr:spPr>
        <a:xfrm flipV="1">
          <a:off x="1320800" y="1284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17417</xdr:rowOff>
    </xdr:from>
    <xdr:to>
      <xdr:col>24</xdr:col>
      <xdr:colOff>76200</xdr:colOff>
      <xdr:row>74</xdr:row>
      <xdr:rowOff>119017</xdr:rowOff>
    </xdr:to>
    <xdr:sp macro="" textlink="">
      <xdr:nvSpPr>
        <xdr:cNvPr id="395" name="楕円 394"/>
        <xdr:cNvSpPr/>
      </xdr:nvSpPr>
      <xdr:spPr>
        <a:xfrm>
          <a:off x="47752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33944</xdr:rowOff>
    </xdr:from>
    <xdr:ext cx="762000" cy="259045"/>
    <xdr:sp macro="" textlink="">
      <xdr:nvSpPr>
        <xdr:cNvPr id="396" name="公債費該当値テキスト"/>
        <xdr:cNvSpPr txBox="1"/>
      </xdr:nvSpPr>
      <xdr:spPr>
        <a:xfrm>
          <a:off x="4914900" y="125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50074</xdr:rowOff>
    </xdr:from>
    <xdr:to>
      <xdr:col>20</xdr:col>
      <xdr:colOff>38100</xdr:colOff>
      <xdr:row>74</xdr:row>
      <xdr:rowOff>151674</xdr:rowOff>
    </xdr:to>
    <xdr:sp macro="" textlink="">
      <xdr:nvSpPr>
        <xdr:cNvPr id="397" name="楕円 396"/>
        <xdr:cNvSpPr/>
      </xdr:nvSpPr>
      <xdr:spPr>
        <a:xfrm>
          <a:off x="3937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161851</xdr:rowOff>
    </xdr:from>
    <xdr:ext cx="736600" cy="259045"/>
    <xdr:sp macro="" textlink="">
      <xdr:nvSpPr>
        <xdr:cNvPr id="398" name="テキスト ボックス 397"/>
        <xdr:cNvSpPr txBox="1"/>
      </xdr:nvSpPr>
      <xdr:spPr>
        <a:xfrm>
          <a:off x="3606800" y="125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9" name="楕円 398"/>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0" name="テキスト ボックス 399"/>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401" name="楕円 400"/>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2" name="テキスト ボックス 401"/>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42418</xdr:rowOff>
    </xdr:to>
    <xdr:cxnSp macro="">
      <xdr:nvCxnSpPr>
        <xdr:cNvPr id="435" name="直線コネクタ 434"/>
        <xdr:cNvCxnSpPr/>
      </xdr:nvCxnSpPr>
      <xdr:spPr>
        <a:xfrm flipV="1">
          <a:off x="15671800" y="13568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120142</xdr:rowOff>
    </xdr:to>
    <xdr:cxnSp macro="">
      <xdr:nvCxnSpPr>
        <xdr:cNvPr id="438" name="直線コネクタ 437"/>
        <xdr:cNvCxnSpPr/>
      </xdr:nvCxnSpPr>
      <xdr:spPr>
        <a:xfrm flipV="1">
          <a:off x="14782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120142</xdr:rowOff>
    </xdr:to>
    <xdr:cxnSp macro="">
      <xdr:nvCxnSpPr>
        <xdr:cNvPr id="441" name="直線コネクタ 440"/>
        <xdr:cNvCxnSpPr/>
      </xdr:nvCxnSpPr>
      <xdr:spPr>
        <a:xfrm>
          <a:off x="13893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79</xdr:row>
      <xdr:rowOff>65278</xdr:rowOff>
    </xdr:to>
    <xdr:cxnSp macro="">
      <xdr:nvCxnSpPr>
        <xdr:cNvPr id="444" name="直線コネクタ 443"/>
        <xdr:cNvCxnSpPr/>
      </xdr:nvCxnSpPr>
      <xdr:spPr>
        <a:xfrm>
          <a:off x="13004800" y="134178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4" name="楕円 45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6" name="楕円 455"/>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7" name="テキスト ボックス 456"/>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8" name="楕円 457"/>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9" name="テキスト ボックス 458"/>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60" name="楕円 459"/>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61" name="テキスト ボックス 460"/>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2" name="楕円 461"/>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3" name="テキスト ボックス 462"/>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43670</xdr:rowOff>
    </xdr:from>
    <xdr:to>
      <xdr:col>29</xdr:col>
      <xdr:colOff>127000</xdr:colOff>
      <xdr:row>16</xdr:row>
      <xdr:rowOff>87006</xdr:rowOff>
    </xdr:to>
    <xdr:cxnSp macro="">
      <xdr:nvCxnSpPr>
        <xdr:cNvPr id="52" name="直線コネクタ 51"/>
        <xdr:cNvCxnSpPr/>
      </xdr:nvCxnSpPr>
      <xdr:spPr bwMode="auto">
        <a:xfrm flipV="1">
          <a:off x="5003800" y="2834495"/>
          <a:ext cx="6477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28447</xdr:rowOff>
    </xdr:from>
    <xdr:ext cx="762000" cy="259045"/>
    <xdr:sp macro="" textlink="">
      <xdr:nvSpPr>
        <xdr:cNvPr id="53" name="人口1人当たり決算額の推移平均値テキスト130"/>
        <xdr:cNvSpPr txBox="1"/>
      </xdr:nvSpPr>
      <xdr:spPr>
        <a:xfrm>
          <a:off x="5740400" y="2819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87006</xdr:rowOff>
    </xdr:from>
    <xdr:to>
      <xdr:col>26</xdr:col>
      <xdr:colOff>50800</xdr:colOff>
      <xdr:row>16</xdr:row>
      <xdr:rowOff>110878</xdr:rowOff>
    </xdr:to>
    <xdr:cxnSp macro="">
      <xdr:nvCxnSpPr>
        <xdr:cNvPr id="55" name="直線コネクタ 54"/>
        <xdr:cNvCxnSpPr/>
      </xdr:nvCxnSpPr>
      <xdr:spPr bwMode="auto">
        <a:xfrm flipV="1">
          <a:off x="4305300" y="2877831"/>
          <a:ext cx="6985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110650</xdr:rowOff>
    </xdr:from>
    <xdr:to>
      <xdr:col>22</xdr:col>
      <xdr:colOff>114300</xdr:colOff>
      <xdr:row>16</xdr:row>
      <xdr:rowOff>110878</xdr:rowOff>
    </xdr:to>
    <xdr:cxnSp macro="">
      <xdr:nvCxnSpPr>
        <xdr:cNvPr id="58" name="直線コネクタ 57"/>
        <xdr:cNvCxnSpPr/>
      </xdr:nvCxnSpPr>
      <xdr:spPr bwMode="auto">
        <a:xfrm>
          <a:off x="3606800" y="2901475"/>
          <a:ext cx="698500" cy="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110650</xdr:rowOff>
    </xdr:from>
    <xdr:to>
      <xdr:col>18</xdr:col>
      <xdr:colOff>177800</xdr:colOff>
      <xdr:row>16</xdr:row>
      <xdr:rowOff>118406</xdr:rowOff>
    </xdr:to>
    <xdr:cxnSp macro="">
      <xdr:nvCxnSpPr>
        <xdr:cNvPr id="61" name="直線コネクタ 60"/>
        <xdr:cNvCxnSpPr/>
      </xdr:nvCxnSpPr>
      <xdr:spPr bwMode="auto">
        <a:xfrm flipV="1">
          <a:off x="2908300" y="2901475"/>
          <a:ext cx="698500" cy="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164320</xdr:rowOff>
    </xdr:from>
    <xdr:to>
      <xdr:col>29</xdr:col>
      <xdr:colOff>177800</xdr:colOff>
      <xdr:row>16</xdr:row>
      <xdr:rowOff>94470</xdr:rowOff>
    </xdr:to>
    <xdr:sp macro="" textlink="">
      <xdr:nvSpPr>
        <xdr:cNvPr id="71" name="楕円 70"/>
        <xdr:cNvSpPr/>
      </xdr:nvSpPr>
      <xdr:spPr bwMode="auto">
        <a:xfrm>
          <a:off x="5600700" y="278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9397</xdr:rowOff>
    </xdr:from>
    <xdr:ext cx="762000" cy="259045"/>
    <xdr:sp macro="" textlink="">
      <xdr:nvSpPr>
        <xdr:cNvPr id="72" name="人口1人当たり決算額の推移該当値テキスト130"/>
        <xdr:cNvSpPr txBox="1"/>
      </xdr:nvSpPr>
      <xdr:spPr>
        <a:xfrm>
          <a:off x="5740400" y="262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36206</xdr:rowOff>
    </xdr:from>
    <xdr:to>
      <xdr:col>26</xdr:col>
      <xdr:colOff>101600</xdr:colOff>
      <xdr:row>16</xdr:row>
      <xdr:rowOff>137806</xdr:rowOff>
    </xdr:to>
    <xdr:sp macro="" textlink="">
      <xdr:nvSpPr>
        <xdr:cNvPr id="73" name="楕円 72"/>
        <xdr:cNvSpPr/>
      </xdr:nvSpPr>
      <xdr:spPr bwMode="auto">
        <a:xfrm>
          <a:off x="4953000" y="282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122583</xdr:rowOff>
    </xdr:from>
    <xdr:ext cx="736600" cy="259045"/>
    <xdr:sp macro="" textlink="">
      <xdr:nvSpPr>
        <xdr:cNvPr id="74" name="テキスト ボックス 73"/>
        <xdr:cNvSpPr txBox="1"/>
      </xdr:nvSpPr>
      <xdr:spPr>
        <a:xfrm>
          <a:off x="4622800" y="291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60078</xdr:rowOff>
    </xdr:from>
    <xdr:to>
      <xdr:col>22</xdr:col>
      <xdr:colOff>165100</xdr:colOff>
      <xdr:row>16</xdr:row>
      <xdr:rowOff>161678</xdr:rowOff>
    </xdr:to>
    <xdr:sp macro="" textlink="">
      <xdr:nvSpPr>
        <xdr:cNvPr id="75" name="楕円 74"/>
        <xdr:cNvSpPr/>
      </xdr:nvSpPr>
      <xdr:spPr bwMode="auto">
        <a:xfrm>
          <a:off x="4254500" y="285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146455</xdr:rowOff>
    </xdr:from>
    <xdr:ext cx="762000" cy="259045"/>
    <xdr:sp macro="" textlink="">
      <xdr:nvSpPr>
        <xdr:cNvPr id="76" name="テキスト ボックス 75"/>
        <xdr:cNvSpPr txBox="1"/>
      </xdr:nvSpPr>
      <xdr:spPr>
        <a:xfrm>
          <a:off x="3924300" y="293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59850</xdr:rowOff>
    </xdr:from>
    <xdr:to>
      <xdr:col>19</xdr:col>
      <xdr:colOff>38100</xdr:colOff>
      <xdr:row>16</xdr:row>
      <xdr:rowOff>161450</xdr:rowOff>
    </xdr:to>
    <xdr:sp macro="" textlink="">
      <xdr:nvSpPr>
        <xdr:cNvPr id="77" name="楕円 76"/>
        <xdr:cNvSpPr/>
      </xdr:nvSpPr>
      <xdr:spPr bwMode="auto">
        <a:xfrm>
          <a:off x="3556000" y="285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146227</xdr:rowOff>
    </xdr:from>
    <xdr:ext cx="762000" cy="259045"/>
    <xdr:sp macro="" textlink="">
      <xdr:nvSpPr>
        <xdr:cNvPr id="78" name="テキスト ボックス 77"/>
        <xdr:cNvSpPr txBox="1"/>
      </xdr:nvSpPr>
      <xdr:spPr>
        <a:xfrm>
          <a:off x="3225800" y="293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67606</xdr:rowOff>
    </xdr:from>
    <xdr:to>
      <xdr:col>15</xdr:col>
      <xdr:colOff>101600</xdr:colOff>
      <xdr:row>16</xdr:row>
      <xdr:rowOff>169206</xdr:rowOff>
    </xdr:to>
    <xdr:sp macro="" textlink="">
      <xdr:nvSpPr>
        <xdr:cNvPr id="79" name="楕円 78"/>
        <xdr:cNvSpPr/>
      </xdr:nvSpPr>
      <xdr:spPr bwMode="auto">
        <a:xfrm>
          <a:off x="2857500" y="285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153983</xdr:rowOff>
    </xdr:from>
    <xdr:ext cx="762000" cy="259045"/>
    <xdr:sp macro="" textlink="">
      <xdr:nvSpPr>
        <xdr:cNvPr id="80" name="テキスト ボックス 79"/>
        <xdr:cNvSpPr txBox="1"/>
      </xdr:nvSpPr>
      <xdr:spPr>
        <a:xfrm>
          <a:off x="2527300" y="29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267915</xdr:rowOff>
    </xdr:from>
    <xdr:to>
      <xdr:col>29</xdr:col>
      <xdr:colOff>127000</xdr:colOff>
      <xdr:row>35</xdr:row>
      <xdr:rowOff>313930</xdr:rowOff>
    </xdr:to>
    <xdr:cxnSp macro="">
      <xdr:nvCxnSpPr>
        <xdr:cNvPr id="116" name="直線コネクタ 115"/>
        <xdr:cNvCxnSpPr/>
      </xdr:nvCxnSpPr>
      <xdr:spPr bwMode="auto">
        <a:xfrm>
          <a:off x="5003800" y="6878265"/>
          <a:ext cx="647700" cy="4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160147</xdr:rowOff>
    </xdr:from>
    <xdr:to>
      <xdr:col>26</xdr:col>
      <xdr:colOff>50800</xdr:colOff>
      <xdr:row>35</xdr:row>
      <xdr:rowOff>267915</xdr:rowOff>
    </xdr:to>
    <xdr:cxnSp macro="">
      <xdr:nvCxnSpPr>
        <xdr:cNvPr id="119" name="直線コネクタ 118"/>
        <xdr:cNvCxnSpPr/>
      </xdr:nvCxnSpPr>
      <xdr:spPr bwMode="auto">
        <a:xfrm>
          <a:off x="4305300" y="6770497"/>
          <a:ext cx="698500" cy="10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160147</xdr:rowOff>
    </xdr:from>
    <xdr:to>
      <xdr:col>22</xdr:col>
      <xdr:colOff>114300</xdr:colOff>
      <xdr:row>35</xdr:row>
      <xdr:rowOff>220890</xdr:rowOff>
    </xdr:to>
    <xdr:cxnSp macro="">
      <xdr:nvCxnSpPr>
        <xdr:cNvPr id="122" name="直線コネクタ 121"/>
        <xdr:cNvCxnSpPr/>
      </xdr:nvCxnSpPr>
      <xdr:spPr bwMode="auto">
        <a:xfrm flipV="1">
          <a:off x="3606800" y="6770497"/>
          <a:ext cx="698500" cy="6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193556</xdr:rowOff>
    </xdr:from>
    <xdr:to>
      <xdr:col>18</xdr:col>
      <xdr:colOff>177800</xdr:colOff>
      <xdr:row>35</xdr:row>
      <xdr:rowOff>220890</xdr:rowOff>
    </xdr:to>
    <xdr:cxnSp macro="">
      <xdr:nvCxnSpPr>
        <xdr:cNvPr id="125" name="直線コネクタ 124"/>
        <xdr:cNvCxnSpPr/>
      </xdr:nvCxnSpPr>
      <xdr:spPr bwMode="auto">
        <a:xfrm>
          <a:off x="2908300" y="6803906"/>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263130</xdr:rowOff>
    </xdr:from>
    <xdr:to>
      <xdr:col>29</xdr:col>
      <xdr:colOff>177800</xdr:colOff>
      <xdr:row>36</xdr:row>
      <xdr:rowOff>21830</xdr:rowOff>
    </xdr:to>
    <xdr:sp macro="" textlink="">
      <xdr:nvSpPr>
        <xdr:cNvPr id="135" name="楕円 134"/>
        <xdr:cNvSpPr/>
      </xdr:nvSpPr>
      <xdr:spPr bwMode="auto">
        <a:xfrm>
          <a:off x="5600700" y="687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235207</xdr:rowOff>
    </xdr:from>
    <xdr:ext cx="762000" cy="259045"/>
    <xdr:sp macro="" textlink="">
      <xdr:nvSpPr>
        <xdr:cNvPr id="136" name="人口1人当たり決算額の推移該当値テキスト445"/>
        <xdr:cNvSpPr txBox="1"/>
      </xdr:nvSpPr>
      <xdr:spPr>
        <a:xfrm>
          <a:off x="5740400" y="6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217115</xdr:rowOff>
    </xdr:from>
    <xdr:to>
      <xdr:col>26</xdr:col>
      <xdr:colOff>101600</xdr:colOff>
      <xdr:row>35</xdr:row>
      <xdr:rowOff>318715</xdr:rowOff>
    </xdr:to>
    <xdr:sp macro="" textlink="">
      <xdr:nvSpPr>
        <xdr:cNvPr id="137" name="楕円 136"/>
        <xdr:cNvSpPr/>
      </xdr:nvSpPr>
      <xdr:spPr bwMode="auto">
        <a:xfrm>
          <a:off x="49530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328892</xdr:rowOff>
    </xdr:from>
    <xdr:ext cx="736600" cy="259045"/>
    <xdr:sp macro="" textlink="">
      <xdr:nvSpPr>
        <xdr:cNvPr id="138" name="テキスト ボックス 137"/>
        <xdr:cNvSpPr txBox="1"/>
      </xdr:nvSpPr>
      <xdr:spPr>
        <a:xfrm>
          <a:off x="4622800" y="6596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109347</xdr:rowOff>
    </xdr:from>
    <xdr:to>
      <xdr:col>22</xdr:col>
      <xdr:colOff>165100</xdr:colOff>
      <xdr:row>35</xdr:row>
      <xdr:rowOff>210947</xdr:rowOff>
    </xdr:to>
    <xdr:sp macro="" textlink="">
      <xdr:nvSpPr>
        <xdr:cNvPr id="139" name="楕円 138"/>
        <xdr:cNvSpPr/>
      </xdr:nvSpPr>
      <xdr:spPr bwMode="auto">
        <a:xfrm>
          <a:off x="42545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221124</xdr:rowOff>
    </xdr:from>
    <xdr:ext cx="762000" cy="259045"/>
    <xdr:sp macro="" textlink="">
      <xdr:nvSpPr>
        <xdr:cNvPr id="140" name="テキスト ボックス 139"/>
        <xdr:cNvSpPr txBox="1"/>
      </xdr:nvSpPr>
      <xdr:spPr>
        <a:xfrm>
          <a:off x="3924300" y="648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170090</xdr:rowOff>
    </xdr:from>
    <xdr:to>
      <xdr:col>19</xdr:col>
      <xdr:colOff>38100</xdr:colOff>
      <xdr:row>35</xdr:row>
      <xdr:rowOff>271690</xdr:rowOff>
    </xdr:to>
    <xdr:sp macro="" textlink="">
      <xdr:nvSpPr>
        <xdr:cNvPr id="141" name="楕円 140"/>
        <xdr:cNvSpPr/>
      </xdr:nvSpPr>
      <xdr:spPr bwMode="auto">
        <a:xfrm>
          <a:off x="3556000" y="678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281867</xdr:rowOff>
    </xdr:from>
    <xdr:ext cx="762000" cy="259045"/>
    <xdr:sp macro="" textlink="">
      <xdr:nvSpPr>
        <xdr:cNvPr id="142" name="テキスト ボックス 141"/>
        <xdr:cNvSpPr txBox="1"/>
      </xdr:nvSpPr>
      <xdr:spPr>
        <a:xfrm>
          <a:off x="3225800" y="65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142756</xdr:rowOff>
    </xdr:from>
    <xdr:to>
      <xdr:col>15</xdr:col>
      <xdr:colOff>101600</xdr:colOff>
      <xdr:row>35</xdr:row>
      <xdr:rowOff>244356</xdr:rowOff>
    </xdr:to>
    <xdr:sp macro="" textlink="">
      <xdr:nvSpPr>
        <xdr:cNvPr id="143" name="楕円 142"/>
        <xdr:cNvSpPr/>
      </xdr:nvSpPr>
      <xdr:spPr bwMode="auto">
        <a:xfrm>
          <a:off x="2857500" y="6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254533</xdr:rowOff>
    </xdr:from>
    <xdr:ext cx="762000" cy="259045"/>
    <xdr:sp macro="" textlink="">
      <xdr:nvSpPr>
        <xdr:cNvPr id="144" name="テキスト ボックス 143"/>
        <xdr:cNvSpPr txBox="1"/>
      </xdr:nvSpPr>
      <xdr:spPr>
        <a:xfrm>
          <a:off x="2527300" y="652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146367</xdr:rowOff>
    </xdr:from>
    <xdr:to>
      <xdr:col>24</xdr:col>
      <xdr:colOff>63500</xdr:colOff>
      <xdr:row>36</xdr:row>
      <xdr:rowOff>10579</xdr:rowOff>
    </xdr:to>
    <xdr:cxnSp macro="">
      <xdr:nvCxnSpPr>
        <xdr:cNvPr id="61" name="直線コネクタ 60"/>
        <xdr:cNvCxnSpPr/>
      </xdr:nvCxnSpPr>
      <xdr:spPr>
        <a:xfrm flipV="1">
          <a:off x="3797300" y="614711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10579</xdr:rowOff>
    </xdr:from>
    <xdr:to>
      <xdr:col>19</xdr:col>
      <xdr:colOff>177800</xdr:colOff>
      <xdr:row>36</xdr:row>
      <xdr:rowOff>31744</xdr:rowOff>
    </xdr:to>
    <xdr:cxnSp macro="">
      <xdr:nvCxnSpPr>
        <xdr:cNvPr id="64" name="直線コネクタ 63"/>
        <xdr:cNvCxnSpPr/>
      </xdr:nvCxnSpPr>
      <xdr:spPr>
        <a:xfrm flipV="1">
          <a:off x="2908300" y="618277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6388</xdr:rowOff>
    </xdr:from>
    <xdr:to>
      <xdr:col>15</xdr:col>
      <xdr:colOff>50800</xdr:colOff>
      <xdr:row>36</xdr:row>
      <xdr:rowOff>31744</xdr:rowOff>
    </xdr:to>
    <xdr:cxnSp macro="">
      <xdr:nvCxnSpPr>
        <xdr:cNvPr id="67" name="直線コネクタ 66"/>
        <xdr:cNvCxnSpPr/>
      </xdr:nvCxnSpPr>
      <xdr:spPr>
        <a:xfrm>
          <a:off x="2019300" y="6178588"/>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2025</xdr:rowOff>
    </xdr:from>
    <xdr:to>
      <xdr:col>10</xdr:col>
      <xdr:colOff>114300</xdr:colOff>
      <xdr:row>36</xdr:row>
      <xdr:rowOff>6388</xdr:rowOff>
    </xdr:to>
    <xdr:cxnSp macro="">
      <xdr:nvCxnSpPr>
        <xdr:cNvPr id="70" name="直線コネクタ 69"/>
        <xdr:cNvCxnSpPr/>
      </xdr:nvCxnSpPr>
      <xdr:spPr>
        <a:xfrm>
          <a:off x="1130300" y="617422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95567</xdr:rowOff>
    </xdr:from>
    <xdr:to>
      <xdr:col>24</xdr:col>
      <xdr:colOff>114300</xdr:colOff>
      <xdr:row>36</xdr:row>
      <xdr:rowOff>25717</xdr:rowOff>
    </xdr:to>
    <xdr:sp macro="" textlink="">
      <xdr:nvSpPr>
        <xdr:cNvPr id="80" name="楕円 79"/>
        <xdr:cNvSpPr/>
      </xdr:nvSpPr>
      <xdr:spPr>
        <a:xfrm>
          <a:off x="4584700" y="60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118444</xdr:rowOff>
    </xdr:from>
    <xdr:ext cx="534377" cy="259045"/>
    <xdr:sp macro="" textlink="">
      <xdr:nvSpPr>
        <xdr:cNvPr id="81" name="人件費該当値テキスト"/>
        <xdr:cNvSpPr txBox="1"/>
      </xdr:nvSpPr>
      <xdr:spPr>
        <a:xfrm>
          <a:off x="4686300"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131229</xdr:rowOff>
    </xdr:from>
    <xdr:to>
      <xdr:col>20</xdr:col>
      <xdr:colOff>38100</xdr:colOff>
      <xdr:row>36</xdr:row>
      <xdr:rowOff>61379</xdr:rowOff>
    </xdr:to>
    <xdr:sp macro="" textlink="">
      <xdr:nvSpPr>
        <xdr:cNvPr id="82" name="楕円 81"/>
        <xdr:cNvSpPr/>
      </xdr:nvSpPr>
      <xdr:spPr>
        <a:xfrm>
          <a:off x="37465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52506</xdr:rowOff>
    </xdr:from>
    <xdr:ext cx="534377" cy="259045"/>
    <xdr:sp macro="" textlink="">
      <xdr:nvSpPr>
        <xdr:cNvPr id="83" name="テキスト ボックス 82"/>
        <xdr:cNvSpPr txBox="1"/>
      </xdr:nvSpPr>
      <xdr:spPr>
        <a:xfrm>
          <a:off x="3530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152394</xdr:rowOff>
    </xdr:from>
    <xdr:to>
      <xdr:col>15</xdr:col>
      <xdr:colOff>101600</xdr:colOff>
      <xdr:row>36</xdr:row>
      <xdr:rowOff>82544</xdr:rowOff>
    </xdr:to>
    <xdr:sp macro="" textlink="">
      <xdr:nvSpPr>
        <xdr:cNvPr id="84" name="楕円 83"/>
        <xdr:cNvSpPr/>
      </xdr:nvSpPr>
      <xdr:spPr>
        <a:xfrm>
          <a:off x="2857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73671</xdr:rowOff>
    </xdr:from>
    <xdr:ext cx="534377" cy="259045"/>
    <xdr:sp macro="" textlink="">
      <xdr:nvSpPr>
        <xdr:cNvPr id="85" name="テキスト ボックス 84"/>
        <xdr:cNvSpPr txBox="1"/>
      </xdr:nvSpPr>
      <xdr:spPr>
        <a:xfrm>
          <a:off x="2641111" y="6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127038</xdr:rowOff>
    </xdr:from>
    <xdr:to>
      <xdr:col>10</xdr:col>
      <xdr:colOff>165100</xdr:colOff>
      <xdr:row>36</xdr:row>
      <xdr:rowOff>57188</xdr:rowOff>
    </xdr:to>
    <xdr:sp macro="" textlink="">
      <xdr:nvSpPr>
        <xdr:cNvPr id="86" name="楕円 85"/>
        <xdr:cNvSpPr/>
      </xdr:nvSpPr>
      <xdr:spPr>
        <a:xfrm>
          <a:off x="1968500" y="61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73715</xdr:rowOff>
    </xdr:from>
    <xdr:ext cx="534377" cy="259045"/>
    <xdr:sp macro="" textlink="">
      <xdr:nvSpPr>
        <xdr:cNvPr id="87" name="テキスト ボックス 86"/>
        <xdr:cNvSpPr txBox="1"/>
      </xdr:nvSpPr>
      <xdr:spPr>
        <a:xfrm>
          <a:off x="1752111" y="59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122675</xdr:rowOff>
    </xdr:from>
    <xdr:to>
      <xdr:col>6</xdr:col>
      <xdr:colOff>38100</xdr:colOff>
      <xdr:row>36</xdr:row>
      <xdr:rowOff>52825</xdr:rowOff>
    </xdr:to>
    <xdr:sp macro="" textlink="">
      <xdr:nvSpPr>
        <xdr:cNvPr id="88" name="楕円 87"/>
        <xdr:cNvSpPr/>
      </xdr:nvSpPr>
      <xdr:spPr>
        <a:xfrm>
          <a:off x="10795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43952</xdr:rowOff>
    </xdr:from>
    <xdr:ext cx="534377" cy="259045"/>
    <xdr:sp macro="" textlink="">
      <xdr:nvSpPr>
        <xdr:cNvPr id="89" name="テキスト ボックス 88"/>
        <xdr:cNvSpPr txBox="1"/>
      </xdr:nvSpPr>
      <xdr:spPr>
        <a:xfrm>
          <a:off x="863111" y="62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12674</xdr:rowOff>
    </xdr:from>
    <xdr:to>
      <xdr:col>24</xdr:col>
      <xdr:colOff>63500</xdr:colOff>
      <xdr:row>57</xdr:row>
      <xdr:rowOff>56054</xdr:rowOff>
    </xdr:to>
    <xdr:cxnSp macro="">
      <xdr:nvCxnSpPr>
        <xdr:cNvPr id="121" name="直線コネクタ 120"/>
        <xdr:cNvCxnSpPr/>
      </xdr:nvCxnSpPr>
      <xdr:spPr>
        <a:xfrm flipV="1">
          <a:off x="3797300" y="9785324"/>
          <a:ext cx="8382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56054</xdr:rowOff>
    </xdr:from>
    <xdr:to>
      <xdr:col>19</xdr:col>
      <xdr:colOff>177800</xdr:colOff>
      <xdr:row>57</xdr:row>
      <xdr:rowOff>124362</xdr:rowOff>
    </xdr:to>
    <xdr:cxnSp macro="">
      <xdr:nvCxnSpPr>
        <xdr:cNvPr id="124" name="直線コネクタ 123"/>
        <xdr:cNvCxnSpPr/>
      </xdr:nvCxnSpPr>
      <xdr:spPr>
        <a:xfrm flipV="1">
          <a:off x="2908300" y="9828704"/>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124362</xdr:rowOff>
    </xdr:from>
    <xdr:to>
      <xdr:col>15</xdr:col>
      <xdr:colOff>50800</xdr:colOff>
      <xdr:row>57</xdr:row>
      <xdr:rowOff>132897</xdr:rowOff>
    </xdr:to>
    <xdr:cxnSp macro="">
      <xdr:nvCxnSpPr>
        <xdr:cNvPr id="127" name="直線コネクタ 126"/>
        <xdr:cNvCxnSpPr/>
      </xdr:nvCxnSpPr>
      <xdr:spPr>
        <a:xfrm flipV="1">
          <a:off x="2019300" y="9897012"/>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125886</xdr:rowOff>
    </xdr:from>
    <xdr:to>
      <xdr:col>10</xdr:col>
      <xdr:colOff>114300</xdr:colOff>
      <xdr:row>57</xdr:row>
      <xdr:rowOff>132897</xdr:rowOff>
    </xdr:to>
    <xdr:cxnSp macro="">
      <xdr:nvCxnSpPr>
        <xdr:cNvPr id="130" name="直線コネクタ 129"/>
        <xdr:cNvCxnSpPr/>
      </xdr:nvCxnSpPr>
      <xdr:spPr>
        <a:xfrm>
          <a:off x="1130300" y="989853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133324</xdr:rowOff>
    </xdr:from>
    <xdr:to>
      <xdr:col>24</xdr:col>
      <xdr:colOff>114300</xdr:colOff>
      <xdr:row>57</xdr:row>
      <xdr:rowOff>63474</xdr:rowOff>
    </xdr:to>
    <xdr:sp macro="" textlink="">
      <xdr:nvSpPr>
        <xdr:cNvPr id="140" name="楕円 139"/>
        <xdr:cNvSpPr/>
      </xdr:nvSpPr>
      <xdr:spPr>
        <a:xfrm>
          <a:off x="45847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111751</xdr:rowOff>
    </xdr:from>
    <xdr:ext cx="534377" cy="259045"/>
    <xdr:sp macro="" textlink="">
      <xdr:nvSpPr>
        <xdr:cNvPr id="141" name="物件費該当値テキスト"/>
        <xdr:cNvSpPr txBox="1"/>
      </xdr:nvSpPr>
      <xdr:spPr>
        <a:xfrm>
          <a:off x="4686300"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5254</xdr:rowOff>
    </xdr:from>
    <xdr:to>
      <xdr:col>20</xdr:col>
      <xdr:colOff>38100</xdr:colOff>
      <xdr:row>57</xdr:row>
      <xdr:rowOff>106854</xdr:rowOff>
    </xdr:to>
    <xdr:sp macro="" textlink="">
      <xdr:nvSpPr>
        <xdr:cNvPr id="142" name="楕円 141"/>
        <xdr:cNvSpPr/>
      </xdr:nvSpPr>
      <xdr:spPr>
        <a:xfrm>
          <a:off x="3746500" y="97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97981</xdr:rowOff>
    </xdr:from>
    <xdr:ext cx="534377" cy="259045"/>
    <xdr:sp macro="" textlink="">
      <xdr:nvSpPr>
        <xdr:cNvPr id="143" name="テキスト ボックス 142"/>
        <xdr:cNvSpPr txBox="1"/>
      </xdr:nvSpPr>
      <xdr:spPr>
        <a:xfrm>
          <a:off x="3530111" y="98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73562</xdr:rowOff>
    </xdr:from>
    <xdr:to>
      <xdr:col>15</xdr:col>
      <xdr:colOff>101600</xdr:colOff>
      <xdr:row>58</xdr:row>
      <xdr:rowOff>3712</xdr:rowOff>
    </xdr:to>
    <xdr:sp macro="" textlink="">
      <xdr:nvSpPr>
        <xdr:cNvPr id="144" name="楕円 143"/>
        <xdr:cNvSpPr/>
      </xdr:nvSpPr>
      <xdr:spPr>
        <a:xfrm>
          <a:off x="2857500" y="98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166289</xdr:rowOff>
    </xdr:from>
    <xdr:ext cx="534377" cy="259045"/>
    <xdr:sp macro="" textlink="">
      <xdr:nvSpPr>
        <xdr:cNvPr id="145" name="テキスト ボックス 144"/>
        <xdr:cNvSpPr txBox="1"/>
      </xdr:nvSpPr>
      <xdr:spPr>
        <a:xfrm>
          <a:off x="2641111" y="99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82097</xdr:rowOff>
    </xdr:from>
    <xdr:to>
      <xdr:col>10</xdr:col>
      <xdr:colOff>165100</xdr:colOff>
      <xdr:row>58</xdr:row>
      <xdr:rowOff>12247</xdr:rowOff>
    </xdr:to>
    <xdr:sp macro="" textlink="">
      <xdr:nvSpPr>
        <xdr:cNvPr id="146" name="楕円 145"/>
        <xdr:cNvSpPr/>
      </xdr:nvSpPr>
      <xdr:spPr>
        <a:xfrm>
          <a:off x="1968500" y="98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3374</xdr:rowOff>
    </xdr:from>
    <xdr:ext cx="534377" cy="259045"/>
    <xdr:sp macro="" textlink="">
      <xdr:nvSpPr>
        <xdr:cNvPr id="147" name="テキスト ボックス 146"/>
        <xdr:cNvSpPr txBox="1"/>
      </xdr:nvSpPr>
      <xdr:spPr>
        <a:xfrm>
          <a:off x="1752111" y="99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75086</xdr:rowOff>
    </xdr:from>
    <xdr:to>
      <xdr:col>6</xdr:col>
      <xdr:colOff>38100</xdr:colOff>
      <xdr:row>58</xdr:row>
      <xdr:rowOff>5236</xdr:rowOff>
    </xdr:to>
    <xdr:sp macro="" textlink="">
      <xdr:nvSpPr>
        <xdr:cNvPr id="148" name="楕円 147"/>
        <xdr:cNvSpPr/>
      </xdr:nvSpPr>
      <xdr:spPr>
        <a:xfrm>
          <a:off x="1079500" y="98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167813</xdr:rowOff>
    </xdr:from>
    <xdr:ext cx="534377" cy="259045"/>
    <xdr:sp macro="" textlink="">
      <xdr:nvSpPr>
        <xdr:cNvPr id="149" name="テキスト ボックス 148"/>
        <xdr:cNvSpPr txBox="1"/>
      </xdr:nvSpPr>
      <xdr:spPr>
        <a:xfrm>
          <a:off x="863111" y="994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15494</xdr:rowOff>
    </xdr:from>
    <xdr:to>
      <xdr:col>24</xdr:col>
      <xdr:colOff>63500</xdr:colOff>
      <xdr:row>78</xdr:row>
      <xdr:rowOff>35610</xdr:rowOff>
    </xdr:to>
    <xdr:cxnSp macro="">
      <xdr:nvCxnSpPr>
        <xdr:cNvPr id="178" name="直線コネクタ 177"/>
        <xdr:cNvCxnSpPr/>
      </xdr:nvCxnSpPr>
      <xdr:spPr>
        <a:xfrm flipV="1">
          <a:off x="3797300" y="13388594"/>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20904</xdr:rowOff>
    </xdr:from>
    <xdr:to>
      <xdr:col>19</xdr:col>
      <xdr:colOff>177800</xdr:colOff>
      <xdr:row>78</xdr:row>
      <xdr:rowOff>35610</xdr:rowOff>
    </xdr:to>
    <xdr:cxnSp macro="">
      <xdr:nvCxnSpPr>
        <xdr:cNvPr id="181" name="直線コネクタ 180"/>
        <xdr:cNvCxnSpPr/>
      </xdr:nvCxnSpPr>
      <xdr:spPr>
        <a:xfrm>
          <a:off x="2908300" y="1339400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20904</xdr:rowOff>
    </xdr:from>
    <xdr:to>
      <xdr:col>15</xdr:col>
      <xdr:colOff>50800</xdr:colOff>
      <xdr:row>78</xdr:row>
      <xdr:rowOff>43002</xdr:rowOff>
    </xdr:to>
    <xdr:cxnSp macro="">
      <xdr:nvCxnSpPr>
        <xdr:cNvPr id="184" name="直線コネクタ 183"/>
        <xdr:cNvCxnSpPr/>
      </xdr:nvCxnSpPr>
      <xdr:spPr>
        <a:xfrm flipV="1">
          <a:off x="2019300" y="1339400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34544</xdr:rowOff>
    </xdr:from>
    <xdr:to>
      <xdr:col>10</xdr:col>
      <xdr:colOff>114300</xdr:colOff>
      <xdr:row>78</xdr:row>
      <xdr:rowOff>43002</xdr:rowOff>
    </xdr:to>
    <xdr:cxnSp macro="">
      <xdr:nvCxnSpPr>
        <xdr:cNvPr id="187" name="直線コネクタ 186"/>
        <xdr:cNvCxnSpPr/>
      </xdr:nvCxnSpPr>
      <xdr:spPr>
        <a:xfrm>
          <a:off x="1130300" y="1340764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136144</xdr:rowOff>
    </xdr:from>
    <xdr:to>
      <xdr:col>24</xdr:col>
      <xdr:colOff>114300</xdr:colOff>
      <xdr:row>78</xdr:row>
      <xdr:rowOff>66294</xdr:rowOff>
    </xdr:to>
    <xdr:sp macro="" textlink="">
      <xdr:nvSpPr>
        <xdr:cNvPr id="197" name="楕円 196"/>
        <xdr:cNvSpPr/>
      </xdr:nvSpPr>
      <xdr:spPr>
        <a:xfrm>
          <a:off x="45847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469744" cy="259045"/>
    <xdr:sp macro="" textlink="">
      <xdr:nvSpPr>
        <xdr:cNvPr id="198" name="維持補修費該当値テキスト"/>
        <xdr:cNvSpPr txBox="1"/>
      </xdr:nvSpPr>
      <xdr:spPr>
        <a:xfrm>
          <a:off x="4686300" y="131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156260</xdr:rowOff>
    </xdr:from>
    <xdr:to>
      <xdr:col>20</xdr:col>
      <xdr:colOff>38100</xdr:colOff>
      <xdr:row>78</xdr:row>
      <xdr:rowOff>86410</xdr:rowOff>
    </xdr:to>
    <xdr:sp macro="" textlink="">
      <xdr:nvSpPr>
        <xdr:cNvPr id="199" name="楕円 198"/>
        <xdr:cNvSpPr/>
      </xdr:nvSpPr>
      <xdr:spPr>
        <a:xfrm>
          <a:off x="3746500" y="133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77537</xdr:rowOff>
    </xdr:from>
    <xdr:ext cx="469744" cy="259045"/>
    <xdr:sp macro="" textlink="">
      <xdr:nvSpPr>
        <xdr:cNvPr id="200" name="テキスト ボックス 199"/>
        <xdr:cNvSpPr txBox="1"/>
      </xdr:nvSpPr>
      <xdr:spPr>
        <a:xfrm>
          <a:off x="3562428" y="134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141554</xdr:rowOff>
    </xdr:from>
    <xdr:to>
      <xdr:col>15</xdr:col>
      <xdr:colOff>101600</xdr:colOff>
      <xdr:row>78</xdr:row>
      <xdr:rowOff>71704</xdr:rowOff>
    </xdr:to>
    <xdr:sp macro="" textlink="">
      <xdr:nvSpPr>
        <xdr:cNvPr id="201" name="楕円 200"/>
        <xdr:cNvSpPr/>
      </xdr:nvSpPr>
      <xdr:spPr>
        <a:xfrm>
          <a:off x="2857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62831</xdr:rowOff>
    </xdr:from>
    <xdr:ext cx="469744" cy="259045"/>
    <xdr:sp macro="" textlink="">
      <xdr:nvSpPr>
        <xdr:cNvPr id="202" name="テキスト ボックス 201"/>
        <xdr:cNvSpPr txBox="1"/>
      </xdr:nvSpPr>
      <xdr:spPr>
        <a:xfrm>
          <a:off x="2673428"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163652</xdr:rowOff>
    </xdr:from>
    <xdr:to>
      <xdr:col>10</xdr:col>
      <xdr:colOff>165100</xdr:colOff>
      <xdr:row>78</xdr:row>
      <xdr:rowOff>93802</xdr:rowOff>
    </xdr:to>
    <xdr:sp macro="" textlink="">
      <xdr:nvSpPr>
        <xdr:cNvPr id="203" name="楕円 202"/>
        <xdr:cNvSpPr/>
      </xdr:nvSpPr>
      <xdr:spPr>
        <a:xfrm>
          <a:off x="1968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84929</xdr:rowOff>
    </xdr:from>
    <xdr:ext cx="469744" cy="259045"/>
    <xdr:sp macro="" textlink="">
      <xdr:nvSpPr>
        <xdr:cNvPr id="204" name="テキスト ボックス 203"/>
        <xdr:cNvSpPr txBox="1"/>
      </xdr:nvSpPr>
      <xdr:spPr>
        <a:xfrm>
          <a:off x="1784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155194</xdr:rowOff>
    </xdr:from>
    <xdr:to>
      <xdr:col>6</xdr:col>
      <xdr:colOff>38100</xdr:colOff>
      <xdr:row>78</xdr:row>
      <xdr:rowOff>85344</xdr:rowOff>
    </xdr:to>
    <xdr:sp macro="" textlink="">
      <xdr:nvSpPr>
        <xdr:cNvPr id="205" name="楕円 204"/>
        <xdr:cNvSpPr/>
      </xdr:nvSpPr>
      <xdr:spPr>
        <a:xfrm>
          <a:off x="1079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76471</xdr:rowOff>
    </xdr:from>
    <xdr:ext cx="469744" cy="259045"/>
    <xdr:sp macro="" textlink="">
      <xdr:nvSpPr>
        <xdr:cNvPr id="206" name="テキスト ボックス 205"/>
        <xdr:cNvSpPr txBox="1"/>
      </xdr:nvSpPr>
      <xdr:spPr>
        <a:xfrm>
          <a:off x="895428"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131745</xdr:rowOff>
    </xdr:from>
    <xdr:to>
      <xdr:col>24</xdr:col>
      <xdr:colOff>63500</xdr:colOff>
      <xdr:row>97</xdr:row>
      <xdr:rowOff>20943</xdr:rowOff>
    </xdr:to>
    <xdr:cxnSp macro="">
      <xdr:nvCxnSpPr>
        <xdr:cNvPr id="234" name="直線コネクタ 233"/>
        <xdr:cNvCxnSpPr/>
      </xdr:nvCxnSpPr>
      <xdr:spPr>
        <a:xfrm flipV="1">
          <a:off x="3797300" y="16590945"/>
          <a:ext cx="838200" cy="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895</xdr:rowOff>
    </xdr:from>
    <xdr:to>
      <xdr:col>19</xdr:col>
      <xdr:colOff>177800</xdr:colOff>
      <xdr:row>97</xdr:row>
      <xdr:rowOff>20943</xdr:rowOff>
    </xdr:to>
    <xdr:cxnSp macro="">
      <xdr:nvCxnSpPr>
        <xdr:cNvPr id="237" name="直線コネクタ 236"/>
        <xdr:cNvCxnSpPr/>
      </xdr:nvCxnSpPr>
      <xdr:spPr>
        <a:xfrm>
          <a:off x="2908300" y="16631545"/>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895</xdr:rowOff>
    </xdr:from>
    <xdr:to>
      <xdr:col>15</xdr:col>
      <xdr:colOff>50800</xdr:colOff>
      <xdr:row>97</xdr:row>
      <xdr:rowOff>29927</xdr:rowOff>
    </xdr:to>
    <xdr:cxnSp macro="">
      <xdr:nvCxnSpPr>
        <xdr:cNvPr id="240" name="直線コネクタ 239"/>
        <xdr:cNvCxnSpPr/>
      </xdr:nvCxnSpPr>
      <xdr:spPr>
        <a:xfrm flipV="1">
          <a:off x="2019300" y="1663154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29927</xdr:rowOff>
    </xdr:from>
    <xdr:to>
      <xdr:col>10</xdr:col>
      <xdr:colOff>114300</xdr:colOff>
      <xdr:row>98</xdr:row>
      <xdr:rowOff>6952</xdr:rowOff>
    </xdr:to>
    <xdr:cxnSp macro="">
      <xdr:nvCxnSpPr>
        <xdr:cNvPr id="243" name="直線コネクタ 242"/>
        <xdr:cNvCxnSpPr/>
      </xdr:nvCxnSpPr>
      <xdr:spPr>
        <a:xfrm flipV="1">
          <a:off x="1130300" y="16660577"/>
          <a:ext cx="889000" cy="1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80945</xdr:rowOff>
    </xdr:from>
    <xdr:to>
      <xdr:col>24</xdr:col>
      <xdr:colOff>114300</xdr:colOff>
      <xdr:row>97</xdr:row>
      <xdr:rowOff>11095</xdr:rowOff>
    </xdr:to>
    <xdr:sp macro="" textlink="">
      <xdr:nvSpPr>
        <xdr:cNvPr id="253" name="楕円 252"/>
        <xdr:cNvSpPr/>
      </xdr:nvSpPr>
      <xdr:spPr>
        <a:xfrm>
          <a:off x="4584700" y="165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59372</xdr:rowOff>
    </xdr:from>
    <xdr:ext cx="534377" cy="259045"/>
    <xdr:sp macro="" textlink="">
      <xdr:nvSpPr>
        <xdr:cNvPr id="254" name="扶助費該当値テキスト"/>
        <xdr:cNvSpPr txBox="1"/>
      </xdr:nvSpPr>
      <xdr:spPr>
        <a:xfrm>
          <a:off x="4686300" y="165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141593</xdr:rowOff>
    </xdr:from>
    <xdr:to>
      <xdr:col>20</xdr:col>
      <xdr:colOff>38100</xdr:colOff>
      <xdr:row>97</xdr:row>
      <xdr:rowOff>71743</xdr:rowOff>
    </xdr:to>
    <xdr:sp macro="" textlink="">
      <xdr:nvSpPr>
        <xdr:cNvPr id="255" name="楕円 254"/>
        <xdr:cNvSpPr/>
      </xdr:nvSpPr>
      <xdr:spPr>
        <a:xfrm>
          <a:off x="3746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62870</xdr:rowOff>
    </xdr:from>
    <xdr:ext cx="534377" cy="259045"/>
    <xdr:sp macro="" textlink="">
      <xdr:nvSpPr>
        <xdr:cNvPr id="256" name="テキスト ボックス 255"/>
        <xdr:cNvSpPr txBox="1"/>
      </xdr:nvSpPr>
      <xdr:spPr>
        <a:xfrm>
          <a:off x="3530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121545</xdr:rowOff>
    </xdr:from>
    <xdr:to>
      <xdr:col>15</xdr:col>
      <xdr:colOff>101600</xdr:colOff>
      <xdr:row>97</xdr:row>
      <xdr:rowOff>51695</xdr:rowOff>
    </xdr:to>
    <xdr:sp macro="" textlink="">
      <xdr:nvSpPr>
        <xdr:cNvPr id="257" name="楕円 256"/>
        <xdr:cNvSpPr/>
      </xdr:nvSpPr>
      <xdr:spPr>
        <a:xfrm>
          <a:off x="2857500" y="16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42822</xdr:rowOff>
    </xdr:from>
    <xdr:ext cx="534377" cy="259045"/>
    <xdr:sp macro="" textlink="">
      <xdr:nvSpPr>
        <xdr:cNvPr id="258" name="テキスト ボックス 257"/>
        <xdr:cNvSpPr txBox="1"/>
      </xdr:nvSpPr>
      <xdr:spPr>
        <a:xfrm>
          <a:off x="2641111" y="166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150577</xdr:rowOff>
    </xdr:from>
    <xdr:to>
      <xdr:col>10</xdr:col>
      <xdr:colOff>165100</xdr:colOff>
      <xdr:row>97</xdr:row>
      <xdr:rowOff>80727</xdr:rowOff>
    </xdr:to>
    <xdr:sp macro="" textlink="">
      <xdr:nvSpPr>
        <xdr:cNvPr id="259" name="楕円 258"/>
        <xdr:cNvSpPr/>
      </xdr:nvSpPr>
      <xdr:spPr>
        <a:xfrm>
          <a:off x="1968500" y="166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71854</xdr:rowOff>
    </xdr:from>
    <xdr:ext cx="534377" cy="259045"/>
    <xdr:sp macro="" textlink="">
      <xdr:nvSpPr>
        <xdr:cNvPr id="260" name="テキスト ボックス 259"/>
        <xdr:cNvSpPr txBox="1"/>
      </xdr:nvSpPr>
      <xdr:spPr>
        <a:xfrm>
          <a:off x="1752111" y="167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127602</xdr:rowOff>
    </xdr:from>
    <xdr:to>
      <xdr:col>6</xdr:col>
      <xdr:colOff>38100</xdr:colOff>
      <xdr:row>98</xdr:row>
      <xdr:rowOff>57752</xdr:rowOff>
    </xdr:to>
    <xdr:sp macro="" textlink="">
      <xdr:nvSpPr>
        <xdr:cNvPr id="261" name="楕円 260"/>
        <xdr:cNvSpPr/>
      </xdr:nvSpPr>
      <xdr:spPr>
        <a:xfrm>
          <a:off x="1079500" y="167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48879</xdr:rowOff>
    </xdr:from>
    <xdr:ext cx="534377" cy="259045"/>
    <xdr:sp macro="" textlink="">
      <xdr:nvSpPr>
        <xdr:cNvPr id="262" name="テキスト ボックス 261"/>
        <xdr:cNvSpPr txBox="1"/>
      </xdr:nvSpPr>
      <xdr:spPr>
        <a:xfrm>
          <a:off x="863111" y="168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107003</xdr:rowOff>
    </xdr:from>
    <xdr:to>
      <xdr:col>55</xdr:col>
      <xdr:colOff>0</xdr:colOff>
      <xdr:row>36</xdr:row>
      <xdr:rowOff>108763</xdr:rowOff>
    </xdr:to>
    <xdr:cxnSp macro="">
      <xdr:nvCxnSpPr>
        <xdr:cNvPr id="291" name="直線コネクタ 290"/>
        <xdr:cNvCxnSpPr/>
      </xdr:nvCxnSpPr>
      <xdr:spPr>
        <a:xfrm flipV="1">
          <a:off x="9639300" y="6279203"/>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99535</xdr:rowOff>
    </xdr:from>
    <xdr:to>
      <xdr:col>50</xdr:col>
      <xdr:colOff>114300</xdr:colOff>
      <xdr:row>36</xdr:row>
      <xdr:rowOff>108763</xdr:rowOff>
    </xdr:to>
    <xdr:cxnSp macro="">
      <xdr:nvCxnSpPr>
        <xdr:cNvPr id="294" name="直線コネクタ 293"/>
        <xdr:cNvCxnSpPr/>
      </xdr:nvCxnSpPr>
      <xdr:spPr>
        <a:xfrm>
          <a:off x="8750300" y="627173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99535</xdr:rowOff>
    </xdr:from>
    <xdr:to>
      <xdr:col>45</xdr:col>
      <xdr:colOff>177800</xdr:colOff>
      <xdr:row>36</xdr:row>
      <xdr:rowOff>136347</xdr:rowOff>
    </xdr:to>
    <xdr:cxnSp macro="">
      <xdr:nvCxnSpPr>
        <xdr:cNvPr id="297" name="直線コネクタ 296"/>
        <xdr:cNvCxnSpPr/>
      </xdr:nvCxnSpPr>
      <xdr:spPr>
        <a:xfrm flipV="1">
          <a:off x="7861300" y="6271735"/>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136347</xdr:rowOff>
    </xdr:from>
    <xdr:to>
      <xdr:col>41</xdr:col>
      <xdr:colOff>50800</xdr:colOff>
      <xdr:row>36</xdr:row>
      <xdr:rowOff>139738</xdr:rowOff>
    </xdr:to>
    <xdr:cxnSp macro="">
      <xdr:nvCxnSpPr>
        <xdr:cNvPr id="300" name="直線コネクタ 299"/>
        <xdr:cNvCxnSpPr/>
      </xdr:nvCxnSpPr>
      <xdr:spPr>
        <a:xfrm flipV="1">
          <a:off x="6972300" y="630854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56203</xdr:rowOff>
    </xdr:from>
    <xdr:to>
      <xdr:col>55</xdr:col>
      <xdr:colOff>50800</xdr:colOff>
      <xdr:row>36</xdr:row>
      <xdr:rowOff>157803</xdr:rowOff>
    </xdr:to>
    <xdr:sp macro="" textlink="">
      <xdr:nvSpPr>
        <xdr:cNvPr id="310" name="楕円 309"/>
        <xdr:cNvSpPr/>
      </xdr:nvSpPr>
      <xdr:spPr>
        <a:xfrm>
          <a:off x="10426700" y="62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34630</xdr:rowOff>
    </xdr:from>
    <xdr:ext cx="534377" cy="259045"/>
    <xdr:sp macro="" textlink="">
      <xdr:nvSpPr>
        <xdr:cNvPr id="311" name="補助費等該当値テキスト"/>
        <xdr:cNvSpPr txBox="1"/>
      </xdr:nvSpPr>
      <xdr:spPr>
        <a:xfrm>
          <a:off x="10528300" y="62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57963</xdr:rowOff>
    </xdr:from>
    <xdr:to>
      <xdr:col>50</xdr:col>
      <xdr:colOff>165100</xdr:colOff>
      <xdr:row>36</xdr:row>
      <xdr:rowOff>159563</xdr:rowOff>
    </xdr:to>
    <xdr:sp macro="" textlink="">
      <xdr:nvSpPr>
        <xdr:cNvPr id="312" name="楕円 311"/>
        <xdr:cNvSpPr/>
      </xdr:nvSpPr>
      <xdr:spPr>
        <a:xfrm>
          <a:off x="9588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150690</xdr:rowOff>
    </xdr:from>
    <xdr:ext cx="534377" cy="259045"/>
    <xdr:sp macro="" textlink="">
      <xdr:nvSpPr>
        <xdr:cNvPr id="313" name="テキスト ボックス 312"/>
        <xdr:cNvSpPr txBox="1"/>
      </xdr:nvSpPr>
      <xdr:spPr>
        <a:xfrm>
          <a:off x="9372111" y="63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48735</xdr:rowOff>
    </xdr:from>
    <xdr:to>
      <xdr:col>46</xdr:col>
      <xdr:colOff>38100</xdr:colOff>
      <xdr:row>36</xdr:row>
      <xdr:rowOff>150335</xdr:rowOff>
    </xdr:to>
    <xdr:sp macro="" textlink="">
      <xdr:nvSpPr>
        <xdr:cNvPr id="314" name="楕円 313"/>
        <xdr:cNvSpPr/>
      </xdr:nvSpPr>
      <xdr:spPr>
        <a:xfrm>
          <a:off x="8699500" y="62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166862</xdr:rowOff>
    </xdr:from>
    <xdr:ext cx="534377" cy="259045"/>
    <xdr:sp macro="" textlink="">
      <xdr:nvSpPr>
        <xdr:cNvPr id="315" name="テキスト ボックス 314"/>
        <xdr:cNvSpPr txBox="1"/>
      </xdr:nvSpPr>
      <xdr:spPr>
        <a:xfrm>
          <a:off x="8483111" y="59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85547</xdr:rowOff>
    </xdr:from>
    <xdr:to>
      <xdr:col>41</xdr:col>
      <xdr:colOff>101600</xdr:colOff>
      <xdr:row>37</xdr:row>
      <xdr:rowOff>15697</xdr:rowOff>
    </xdr:to>
    <xdr:sp macro="" textlink="">
      <xdr:nvSpPr>
        <xdr:cNvPr id="316" name="楕円 315"/>
        <xdr:cNvSpPr/>
      </xdr:nvSpPr>
      <xdr:spPr>
        <a:xfrm>
          <a:off x="78105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6824</xdr:rowOff>
    </xdr:from>
    <xdr:ext cx="534377" cy="259045"/>
    <xdr:sp macro="" textlink="">
      <xdr:nvSpPr>
        <xdr:cNvPr id="317" name="テキスト ボックス 316"/>
        <xdr:cNvSpPr txBox="1"/>
      </xdr:nvSpPr>
      <xdr:spPr>
        <a:xfrm>
          <a:off x="7594111" y="63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88938</xdr:rowOff>
    </xdr:from>
    <xdr:to>
      <xdr:col>36</xdr:col>
      <xdr:colOff>165100</xdr:colOff>
      <xdr:row>37</xdr:row>
      <xdr:rowOff>19088</xdr:rowOff>
    </xdr:to>
    <xdr:sp macro="" textlink="">
      <xdr:nvSpPr>
        <xdr:cNvPr id="318" name="楕円 317"/>
        <xdr:cNvSpPr/>
      </xdr:nvSpPr>
      <xdr:spPr>
        <a:xfrm>
          <a:off x="6921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10215</xdr:rowOff>
    </xdr:from>
    <xdr:ext cx="534377" cy="259045"/>
    <xdr:sp macro="" textlink="">
      <xdr:nvSpPr>
        <xdr:cNvPr id="319" name="テキスト ボックス 318"/>
        <xdr:cNvSpPr txBox="1"/>
      </xdr:nvSpPr>
      <xdr:spPr>
        <a:xfrm>
          <a:off x="6705111" y="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121917</xdr:rowOff>
    </xdr:from>
    <xdr:to>
      <xdr:col>55</xdr:col>
      <xdr:colOff>0</xdr:colOff>
      <xdr:row>58</xdr:row>
      <xdr:rowOff>22714</xdr:rowOff>
    </xdr:to>
    <xdr:cxnSp macro="">
      <xdr:nvCxnSpPr>
        <xdr:cNvPr id="346" name="直線コネクタ 345"/>
        <xdr:cNvCxnSpPr/>
      </xdr:nvCxnSpPr>
      <xdr:spPr>
        <a:xfrm flipV="1">
          <a:off x="9639300" y="9894567"/>
          <a:ext cx="838200" cy="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9789</xdr:rowOff>
    </xdr:from>
    <xdr:to>
      <xdr:col>50</xdr:col>
      <xdr:colOff>114300</xdr:colOff>
      <xdr:row>58</xdr:row>
      <xdr:rowOff>22714</xdr:rowOff>
    </xdr:to>
    <xdr:cxnSp macro="">
      <xdr:nvCxnSpPr>
        <xdr:cNvPr id="349" name="直線コネクタ 348"/>
        <xdr:cNvCxnSpPr/>
      </xdr:nvCxnSpPr>
      <xdr:spPr>
        <a:xfrm>
          <a:off x="8750300" y="995388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9789</xdr:rowOff>
    </xdr:from>
    <xdr:to>
      <xdr:col>45</xdr:col>
      <xdr:colOff>177800</xdr:colOff>
      <xdr:row>58</xdr:row>
      <xdr:rowOff>52009</xdr:rowOff>
    </xdr:to>
    <xdr:cxnSp macro="">
      <xdr:nvCxnSpPr>
        <xdr:cNvPr id="352" name="直線コネクタ 351"/>
        <xdr:cNvCxnSpPr/>
      </xdr:nvCxnSpPr>
      <xdr:spPr>
        <a:xfrm flipV="1">
          <a:off x="7861300" y="9953889"/>
          <a:ext cx="8890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52009</xdr:rowOff>
    </xdr:from>
    <xdr:to>
      <xdr:col>41</xdr:col>
      <xdr:colOff>50800</xdr:colOff>
      <xdr:row>58</xdr:row>
      <xdr:rowOff>53991</xdr:rowOff>
    </xdr:to>
    <xdr:cxnSp macro="">
      <xdr:nvCxnSpPr>
        <xdr:cNvPr id="355" name="直線コネクタ 354"/>
        <xdr:cNvCxnSpPr/>
      </xdr:nvCxnSpPr>
      <xdr:spPr>
        <a:xfrm flipV="1">
          <a:off x="6972300" y="999610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71117</xdr:rowOff>
    </xdr:from>
    <xdr:to>
      <xdr:col>55</xdr:col>
      <xdr:colOff>50800</xdr:colOff>
      <xdr:row>58</xdr:row>
      <xdr:rowOff>1267</xdr:rowOff>
    </xdr:to>
    <xdr:sp macro="" textlink="">
      <xdr:nvSpPr>
        <xdr:cNvPr id="365" name="楕円 364"/>
        <xdr:cNvSpPr/>
      </xdr:nvSpPr>
      <xdr:spPr>
        <a:xfrm>
          <a:off x="10426700" y="98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93994</xdr:rowOff>
    </xdr:from>
    <xdr:ext cx="534377" cy="259045"/>
    <xdr:sp macro="" textlink="">
      <xdr:nvSpPr>
        <xdr:cNvPr id="366" name="普通建設事業費該当値テキスト"/>
        <xdr:cNvSpPr txBox="1"/>
      </xdr:nvSpPr>
      <xdr:spPr>
        <a:xfrm>
          <a:off x="10528300" y="96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143364</xdr:rowOff>
    </xdr:from>
    <xdr:to>
      <xdr:col>50</xdr:col>
      <xdr:colOff>165100</xdr:colOff>
      <xdr:row>58</xdr:row>
      <xdr:rowOff>73514</xdr:rowOff>
    </xdr:to>
    <xdr:sp macro="" textlink="">
      <xdr:nvSpPr>
        <xdr:cNvPr id="367" name="楕円 366"/>
        <xdr:cNvSpPr/>
      </xdr:nvSpPr>
      <xdr:spPr>
        <a:xfrm>
          <a:off x="9588500" y="9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64641</xdr:rowOff>
    </xdr:from>
    <xdr:ext cx="534377" cy="259045"/>
    <xdr:sp macro="" textlink="">
      <xdr:nvSpPr>
        <xdr:cNvPr id="368" name="テキスト ボックス 367"/>
        <xdr:cNvSpPr txBox="1"/>
      </xdr:nvSpPr>
      <xdr:spPr>
        <a:xfrm>
          <a:off x="9372111" y="100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130439</xdr:rowOff>
    </xdr:from>
    <xdr:to>
      <xdr:col>46</xdr:col>
      <xdr:colOff>38100</xdr:colOff>
      <xdr:row>58</xdr:row>
      <xdr:rowOff>60589</xdr:rowOff>
    </xdr:to>
    <xdr:sp macro="" textlink="">
      <xdr:nvSpPr>
        <xdr:cNvPr id="369" name="楕円 368"/>
        <xdr:cNvSpPr/>
      </xdr:nvSpPr>
      <xdr:spPr>
        <a:xfrm>
          <a:off x="8699500" y="99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51716</xdr:rowOff>
    </xdr:from>
    <xdr:ext cx="534377" cy="259045"/>
    <xdr:sp macro="" textlink="">
      <xdr:nvSpPr>
        <xdr:cNvPr id="370" name="テキスト ボックス 369"/>
        <xdr:cNvSpPr txBox="1"/>
      </xdr:nvSpPr>
      <xdr:spPr>
        <a:xfrm>
          <a:off x="8483111" y="9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1209</xdr:rowOff>
    </xdr:from>
    <xdr:to>
      <xdr:col>41</xdr:col>
      <xdr:colOff>101600</xdr:colOff>
      <xdr:row>58</xdr:row>
      <xdr:rowOff>102809</xdr:rowOff>
    </xdr:to>
    <xdr:sp macro="" textlink="">
      <xdr:nvSpPr>
        <xdr:cNvPr id="371" name="楕円 370"/>
        <xdr:cNvSpPr/>
      </xdr:nvSpPr>
      <xdr:spPr>
        <a:xfrm>
          <a:off x="7810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93936</xdr:rowOff>
    </xdr:from>
    <xdr:ext cx="534377" cy="259045"/>
    <xdr:sp macro="" textlink="">
      <xdr:nvSpPr>
        <xdr:cNvPr id="372" name="テキスト ボックス 371"/>
        <xdr:cNvSpPr txBox="1"/>
      </xdr:nvSpPr>
      <xdr:spPr>
        <a:xfrm>
          <a:off x="7594111" y="100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3191</xdr:rowOff>
    </xdr:from>
    <xdr:to>
      <xdr:col>36</xdr:col>
      <xdr:colOff>165100</xdr:colOff>
      <xdr:row>58</xdr:row>
      <xdr:rowOff>104791</xdr:rowOff>
    </xdr:to>
    <xdr:sp macro="" textlink="">
      <xdr:nvSpPr>
        <xdr:cNvPr id="373" name="楕円 372"/>
        <xdr:cNvSpPr/>
      </xdr:nvSpPr>
      <xdr:spPr>
        <a:xfrm>
          <a:off x="6921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95918</xdr:rowOff>
    </xdr:from>
    <xdr:ext cx="534377" cy="259045"/>
    <xdr:sp macro="" textlink="">
      <xdr:nvSpPr>
        <xdr:cNvPr id="374" name="テキスト ボックス 373"/>
        <xdr:cNvSpPr txBox="1"/>
      </xdr:nvSpPr>
      <xdr:spPr>
        <a:xfrm>
          <a:off x="6705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34739</xdr:rowOff>
    </xdr:from>
    <xdr:to>
      <xdr:col>55</xdr:col>
      <xdr:colOff>0</xdr:colOff>
      <xdr:row>79</xdr:row>
      <xdr:rowOff>37774</xdr:rowOff>
    </xdr:to>
    <xdr:cxnSp macro="">
      <xdr:nvCxnSpPr>
        <xdr:cNvPr id="403" name="直線コネクタ 402"/>
        <xdr:cNvCxnSpPr/>
      </xdr:nvCxnSpPr>
      <xdr:spPr>
        <a:xfrm flipV="1">
          <a:off x="9639300" y="13579289"/>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37774</xdr:rowOff>
    </xdr:from>
    <xdr:to>
      <xdr:col>50</xdr:col>
      <xdr:colOff>114300</xdr:colOff>
      <xdr:row>79</xdr:row>
      <xdr:rowOff>39763</xdr:rowOff>
    </xdr:to>
    <xdr:cxnSp macro="">
      <xdr:nvCxnSpPr>
        <xdr:cNvPr id="406" name="直線コネクタ 405"/>
        <xdr:cNvCxnSpPr/>
      </xdr:nvCxnSpPr>
      <xdr:spPr>
        <a:xfrm flipV="1">
          <a:off x="8750300" y="1358232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31572</xdr:rowOff>
    </xdr:from>
    <xdr:to>
      <xdr:col>45</xdr:col>
      <xdr:colOff>177800</xdr:colOff>
      <xdr:row>79</xdr:row>
      <xdr:rowOff>39763</xdr:rowOff>
    </xdr:to>
    <xdr:cxnSp macro="">
      <xdr:nvCxnSpPr>
        <xdr:cNvPr id="409" name="直線コネクタ 408"/>
        <xdr:cNvCxnSpPr/>
      </xdr:nvCxnSpPr>
      <xdr:spPr>
        <a:xfrm>
          <a:off x="7861300" y="1357612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27606</xdr:rowOff>
    </xdr:from>
    <xdr:to>
      <xdr:col>41</xdr:col>
      <xdr:colOff>50800</xdr:colOff>
      <xdr:row>79</xdr:row>
      <xdr:rowOff>31572</xdr:rowOff>
    </xdr:to>
    <xdr:cxnSp macro="">
      <xdr:nvCxnSpPr>
        <xdr:cNvPr id="412" name="直線コネクタ 411"/>
        <xdr:cNvCxnSpPr/>
      </xdr:nvCxnSpPr>
      <xdr:spPr>
        <a:xfrm>
          <a:off x="6972300" y="13572156"/>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155389</xdr:rowOff>
    </xdr:from>
    <xdr:to>
      <xdr:col>55</xdr:col>
      <xdr:colOff>50800</xdr:colOff>
      <xdr:row>79</xdr:row>
      <xdr:rowOff>85539</xdr:rowOff>
    </xdr:to>
    <xdr:sp macro="" textlink="">
      <xdr:nvSpPr>
        <xdr:cNvPr id="422" name="楕円 421"/>
        <xdr:cNvSpPr/>
      </xdr:nvSpPr>
      <xdr:spPr>
        <a:xfrm>
          <a:off x="10426700" y="135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70316</xdr:rowOff>
    </xdr:from>
    <xdr:ext cx="469744" cy="259045"/>
    <xdr:sp macro="" textlink="">
      <xdr:nvSpPr>
        <xdr:cNvPr id="423" name="普通建設事業費 （ うち新規整備　）該当値テキスト"/>
        <xdr:cNvSpPr txBox="1"/>
      </xdr:nvSpPr>
      <xdr:spPr>
        <a:xfrm>
          <a:off x="10528300" y="134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158424</xdr:rowOff>
    </xdr:from>
    <xdr:to>
      <xdr:col>50</xdr:col>
      <xdr:colOff>165100</xdr:colOff>
      <xdr:row>79</xdr:row>
      <xdr:rowOff>88574</xdr:rowOff>
    </xdr:to>
    <xdr:sp macro="" textlink="">
      <xdr:nvSpPr>
        <xdr:cNvPr id="424" name="楕円 423"/>
        <xdr:cNvSpPr/>
      </xdr:nvSpPr>
      <xdr:spPr>
        <a:xfrm>
          <a:off x="9588500" y="135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79701</xdr:rowOff>
    </xdr:from>
    <xdr:ext cx="469744" cy="259045"/>
    <xdr:sp macro="" textlink="">
      <xdr:nvSpPr>
        <xdr:cNvPr id="425" name="テキスト ボックス 424"/>
        <xdr:cNvSpPr txBox="1"/>
      </xdr:nvSpPr>
      <xdr:spPr>
        <a:xfrm>
          <a:off x="9404428" y="1362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160413</xdr:rowOff>
    </xdr:from>
    <xdr:to>
      <xdr:col>46</xdr:col>
      <xdr:colOff>38100</xdr:colOff>
      <xdr:row>79</xdr:row>
      <xdr:rowOff>90563</xdr:rowOff>
    </xdr:to>
    <xdr:sp macro="" textlink="">
      <xdr:nvSpPr>
        <xdr:cNvPr id="426" name="楕円 425"/>
        <xdr:cNvSpPr/>
      </xdr:nvSpPr>
      <xdr:spPr>
        <a:xfrm>
          <a:off x="8699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81690</xdr:rowOff>
    </xdr:from>
    <xdr:ext cx="469744" cy="259045"/>
    <xdr:sp macro="" textlink="">
      <xdr:nvSpPr>
        <xdr:cNvPr id="427" name="テキスト ボックス 426"/>
        <xdr:cNvSpPr txBox="1"/>
      </xdr:nvSpPr>
      <xdr:spPr>
        <a:xfrm>
          <a:off x="8515428" y="1362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152222</xdr:rowOff>
    </xdr:from>
    <xdr:to>
      <xdr:col>41</xdr:col>
      <xdr:colOff>101600</xdr:colOff>
      <xdr:row>79</xdr:row>
      <xdr:rowOff>82372</xdr:rowOff>
    </xdr:to>
    <xdr:sp macro="" textlink="">
      <xdr:nvSpPr>
        <xdr:cNvPr id="428" name="楕円 427"/>
        <xdr:cNvSpPr/>
      </xdr:nvSpPr>
      <xdr:spPr>
        <a:xfrm>
          <a:off x="7810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73499</xdr:rowOff>
    </xdr:from>
    <xdr:ext cx="469744" cy="259045"/>
    <xdr:sp macro="" textlink="">
      <xdr:nvSpPr>
        <xdr:cNvPr id="429" name="テキスト ボックス 428"/>
        <xdr:cNvSpPr txBox="1"/>
      </xdr:nvSpPr>
      <xdr:spPr>
        <a:xfrm>
          <a:off x="7626428" y="136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148256</xdr:rowOff>
    </xdr:from>
    <xdr:to>
      <xdr:col>36</xdr:col>
      <xdr:colOff>165100</xdr:colOff>
      <xdr:row>79</xdr:row>
      <xdr:rowOff>78406</xdr:rowOff>
    </xdr:to>
    <xdr:sp macro="" textlink="">
      <xdr:nvSpPr>
        <xdr:cNvPr id="430" name="楕円 429"/>
        <xdr:cNvSpPr/>
      </xdr:nvSpPr>
      <xdr:spPr>
        <a:xfrm>
          <a:off x="6921500" y="135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69533</xdr:rowOff>
    </xdr:from>
    <xdr:ext cx="469744" cy="259045"/>
    <xdr:sp macro="" textlink="">
      <xdr:nvSpPr>
        <xdr:cNvPr id="431" name="テキスト ボックス 430"/>
        <xdr:cNvSpPr txBox="1"/>
      </xdr:nvSpPr>
      <xdr:spPr>
        <a:xfrm>
          <a:off x="6737428" y="136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65819</xdr:rowOff>
    </xdr:from>
    <xdr:to>
      <xdr:col>55</xdr:col>
      <xdr:colOff>0</xdr:colOff>
      <xdr:row>97</xdr:row>
      <xdr:rowOff>701</xdr:rowOff>
    </xdr:to>
    <xdr:cxnSp macro="">
      <xdr:nvCxnSpPr>
        <xdr:cNvPr id="462" name="直線コネクタ 461"/>
        <xdr:cNvCxnSpPr/>
      </xdr:nvCxnSpPr>
      <xdr:spPr>
        <a:xfrm flipV="1">
          <a:off x="9639300" y="16353569"/>
          <a:ext cx="838200" cy="27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121140</xdr:rowOff>
    </xdr:from>
    <xdr:to>
      <xdr:col>50</xdr:col>
      <xdr:colOff>114300</xdr:colOff>
      <xdr:row>97</xdr:row>
      <xdr:rowOff>701</xdr:rowOff>
    </xdr:to>
    <xdr:cxnSp macro="">
      <xdr:nvCxnSpPr>
        <xdr:cNvPr id="465" name="直線コネクタ 464"/>
        <xdr:cNvCxnSpPr/>
      </xdr:nvCxnSpPr>
      <xdr:spPr>
        <a:xfrm>
          <a:off x="8750300" y="16580340"/>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121140</xdr:rowOff>
    </xdr:from>
    <xdr:to>
      <xdr:col>45</xdr:col>
      <xdr:colOff>177800</xdr:colOff>
      <xdr:row>98</xdr:row>
      <xdr:rowOff>35317</xdr:rowOff>
    </xdr:to>
    <xdr:cxnSp macro="">
      <xdr:nvCxnSpPr>
        <xdr:cNvPr id="468" name="直線コネクタ 467"/>
        <xdr:cNvCxnSpPr/>
      </xdr:nvCxnSpPr>
      <xdr:spPr>
        <a:xfrm flipV="1">
          <a:off x="7861300" y="16580340"/>
          <a:ext cx="889000" cy="25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35317</xdr:rowOff>
    </xdr:from>
    <xdr:to>
      <xdr:col>41</xdr:col>
      <xdr:colOff>50800</xdr:colOff>
      <xdr:row>98</xdr:row>
      <xdr:rowOff>149541</xdr:rowOff>
    </xdr:to>
    <xdr:cxnSp macro="">
      <xdr:nvCxnSpPr>
        <xdr:cNvPr id="471" name="直線コネクタ 470"/>
        <xdr:cNvCxnSpPr/>
      </xdr:nvCxnSpPr>
      <xdr:spPr>
        <a:xfrm flipV="1">
          <a:off x="6972300" y="16837417"/>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15019</xdr:rowOff>
    </xdr:from>
    <xdr:to>
      <xdr:col>55</xdr:col>
      <xdr:colOff>50800</xdr:colOff>
      <xdr:row>95</xdr:row>
      <xdr:rowOff>116619</xdr:rowOff>
    </xdr:to>
    <xdr:sp macro="" textlink="">
      <xdr:nvSpPr>
        <xdr:cNvPr id="481" name="楕円 480"/>
        <xdr:cNvSpPr/>
      </xdr:nvSpPr>
      <xdr:spPr>
        <a:xfrm>
          <a:off x="10426700" y="163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37896</xdr:rowOff>
    </xdr:from>
    <xdr:ext cx="534377" cy="259045"/>
    <xdr:sp macro="" textlink="">
      <xdr:nvSpPr>
        <xdr:cNvPr id="482" name="普通建設事業費 （ うち更新整備　）該当値テキスト"/>
        <xdr:cNvSpPr txBox="1"/>
      </xdr:nvSpPr>
      <xdr:spPr>
        <a:xfrm>
          <a:off x="10528300" y="161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121351</xdr:rowOff>
    </xdr:from>
    <xdr:to>
      <xdr:col>50</xdr:col>
      <xdr:colOff>165100</xdr:colOff>
      <xdr:row>97</xdr:row>
      <xdr:rowOff>51501</xdr:rowOff>
    </xdr:to>
    <xdr:sp macro="" textlink="">
      <xdr:nvSpPr>
        <xdr:cNvPr id="483" name="楕円 482"/>
        <xdr:cNvSpPr/>
      </xdr:nvSpPr>
      <xdr:spPr>
        <a:xfrm>
          <a:off x="9588500" y="165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68028</xdr:rowOff>
    </xdr:from>
    <xdr:ext cx="534377" cy="259045"/>
    <xdr:sp macro="" textlink="">
      <xdr:nvSpPr>
        <xdr:cNvPr id="484" name="テキスト ボックス 483"/>
        <xdr:cNvSpPr txBox="1"/>
      </xdr:nvSpPr>
      <xdr:spPr>
        <a:xfrm>
          <a:off x="9372111" y="163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70340</xdr:rowOff>
    </xdr:from>
    <xdr:to>
      <xdr:col>46</xdr:col>
      <xdr:colOff>38100</xdr:colOff>
      <xdr:row>97</xdr:row>
      <xdr:rowOff>490</xdr:rowOff>
    </xdr:to>
    <xdr:sp macro="" textlink="">
      <xdr:nvSpPr>
        <xdr:cNvPr id="485" name="楕円 484"/>
        <xdr:cNvSpPr/>
      </xdr:nvSpPr>
      <xdr:spPr>
        <a:xfrm>
          <a:off x="8699500" y="165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xdr:rowOff>
    </xdr:from>
    <xdr:ext cx="534377" cy="259045"/>
    <xdr:sp macro="" textlink="">
      <xdr:nvSpPr>
        <xdr:cNvPr id="486" name="テキスト ボックス 485"/>
        <xdr:cNvSpPr txBox="1"/>
      </xdr:nvSpPr>
      <xdr:spPr>
        <a:xfrm>
          <a:off x="8483111" y="163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155967</xdr:rowOff>
    </xdr:from>
    <xdr:to>
      <xdr:col>41</xdr:col>
      <xdr:colOff>101600</xdr:colOff>
      <xdr:row>98</xdr:row>
      <xdr:rowOff>86117</xdr:rowOff>
    </xdr:to>
    <xdr:sp macro="" textlink="">
      <xdr:nvSpPr>
        <xdr:cNvPr id="487" name="楕円 486"/>
        <xdr:cNvSpPr/>
      </xdr:nvSpPr>
      <xdr:spPr>
        <a:xfrm>
          <a:off x="7810500" y="167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77244</xdr:rowOff>
    </xdr:from>
    <xdr:ext cx="534377" cy="259045"/>
    <xdr:sp macro="" textlink="">
      <xdr:nvSpPr>
        <xdr:cNvPr id="488" name="テキスト ボックス 487"/>
        <xdr:cNvSpPr txBox="1"/>
      </xdr:nvSpPr>
      <xdr:spPr>
        <a:xfrm>
          <a:off x="7594111" y="16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98741</xdr:rowOff>
    </xdr:from>
    <xdr:to>
      <xdr:col>36</xdr:col>
      <xdr:colOff>165100</xdr:colOff>
      <xdr:row>99</xdr:row>
      <xdr:rowOff>28891</xdr:rowOff>
    </xdr:to>
    <xdr:sp macro="" textlink="">
      <xdr:nvSpPr>
        <xdr:cNvPr id="489" name="楕円 488"/>
        <xdr:cNvSpPr/>
      </xdr:nvSpPr>
      <xdr:spPr>
        <a:xfrm>
          <a:off x="6921500" y="169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20018</xdr:rowOff>
    </xdr:from>
    <xdr:ext cx="534377" cy="259045"/>
    <xdr:sp macro="" textlink="">
      <xdr:nvSpPr>
        <xdr:cNvPr id="490" name="テキスト ボックス 489"/>
        <xdr:cNvSpPr txBox="1"/>
      </xdr:nvSpPr>
      <xdr:spPr>
        <a:xfrm>
          <a:off x="6705111" y="169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132182</xdr:rowOff>
    </xdr:from>
    <xdr:to>
      <xdr:col>85</xdr:col>
      <xdr:colOff>127000</xdr:colOff>
      <xdr:row>39</xdr:row>
      <xdr:rowOff>31979</xdr:rowOff>
    </xdr:to>
    <xdr:cxnSp macro="">
      <xdr:nvCxnSpPr>
        <xdr:cNvPr id="519" name="直線コネクタ 518"/>
        <xdr:cNvCxnSpPr/>
      </xdr:nvCxnSpPr>
      <xdr:spPr>
        <a:xfrm>
          <a:off x="15481300" y="6647282"/>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132182</xdr:rowOff>
    </xdr:from>
    <xdr:to>
      <xdr:col>81</xdr:col>
      <xdr:colOff>50800</xdr:colOff>
      <xdr:row>39</xdr:row>
      <xdr:rowOff>14453</xdr:rowOff>
    </xdr:to>
    <xdr:cxnSp macro="">
      <xdr:nvCxnSpPr>
        <xdr:cNvPr id="522" name="直線コネクタ 521"/>
        <xdr:cNvCxnSpPr/>
      </xdr:nvCxnSpPr>
      <xdr:spPr>
        <a:xfrm flipV="1">
          <a:off x="14592300" y="664728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14453</xdr:rowOff>
    </xdr:from>
    <xdr:to>
      <xdr:col>76</xdr:col>
      <xdr:colOff>114300</xdr:colOff>
      <xdr:row>39</xdr:row>
      <xdr:rowOff>40805</xdr:rowOff>
    </xdr:to>
    <xdr:cxnSp macro="">
      <xdr:nvCxnSpPr>
        <xdr:cNvPr id="525" name="直線コネクタ 524"/>
        <xdr:cNvCxnSpPr/>
      </xdr:nvCxnSpPr>
      <xdr:spPr>
        <a:xfrm flipV="1">
          <a:off x="13703300" y="6701003"/>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40805</xdr:rowOff>
    </xdr:from>
    <xdr:to>
      <xdr:col>71</xdr:col>
      <xdr:colOff>177800</xdr:colOff>
      <xdr:row>39</xdr:row>
      <xdr:rowOff>44450</xdr:rowOff>
    </xdr:to>
    <xdr:cxnSp macro="">
      <xdr:nvCxnSpPr>
        <xdr:cNvPr id="528" name="直線コネクタ 527"/>
        <xdr:cNvCxnSpPr/>
      </xdr:nvCxnSpPr>
      <xdr:spPr>
        <a:xfrm flipV="1">
          <a:off x="12814300" y="6727355"/>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152629</xdr:rowOff>
    </xdr:from>
    <xdr:to>
      <xdr:col>85</xdr:col>
      <xdr:colOff>177800</xdr:colOff>
      <xdr:row>39</xdr:row>
      <xdr:rowOff>82779</xdr:rowOff>
    </xdr:to>
    <xdr:sp macro="" textlink="">
      <xdr:nvSpPr>
        <xdr:cNvPr id="538" name="楕円 537"/>
        <xdr:cNvSpPr/>
      </xdr:nvSpPr>
      <xdr:spPr>
        <a:xfrm>
          <a:off x="16268700" y="66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67556</xdr:rowOff>
    </xdr:from>
    <xdr:ext cx="378565" cy="259045"/>
    <xdr:sp macro="" textlink="">
      <xdr:nvSpPr>
        <xdr:cNvPr id="539" name="災害復旧事業費該当値テキスト"/>
        <xdr:cNvSpPr txBox="1"/>
      </xdr:nvSpPr>
      <xdr:spPr>
        <a:xfrm>
          <a:off x="16370300"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81382</xdr:rowOff>
    </xdr:from>
    <xdr:to>
      <xdr:col>81</xdr:col>
      <xdr:colOff>101600</xdr:colOff>
      <xdr:row>39</xdr:row>
      <xdr:rowOff>11532</xdr:rowOff>
    </xdr:to>
    <xdr:sp macro="" textlink="">
      <xdr:nvSpPr>
        <xdr:cNvPr id="540" name="楕円 539"/>
        <xdr:cNvSpPr/>
      </xdr:nvSpPr>
      <xdr:spPr>
        <a:xfrm>
          <a:off x="154305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28058</xdr:rowOff>
    </xdr:from>
    <xdr:ext cx="469744" cy="259045"/>
    <xdr:sp macro="" textlink="">
      <xdr:nvSpPr>
        <xdr:cNvPr id="541" name="テキスト ボックス 540"/>
        <xdr:cNvSpPr txBox="1"/>
      </xdr:nvSpPr>
      <xdr:spPr>
        <a:xfrm>
          <a:off x="15246428" y="63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135103</xdr:rowOff>
    </xdr:from>
    <xdr:to>
      <xdr:col>76</xdr:col>
      <xdr:colOff>165100</xdr:colOff>
      <xdr:row>39</xdr:row>
      <xdr:rowOff>65253</xdr:rowOff>
    </xdr:to>
    <xdr:sp macro="" textlink="">
      <xdr:nvSpPr>
        <xdr:cNvPr id="542" name="楕円 541"/>
        <xdr:cNvSpPr/>
      </xdr:nvSpPr>
      <xdr:spPr>
        <a:xfrm>
          <a:off x="14541500" y="66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56380</xdr:rowOff>
    </xdr:from>
    <xdr:ext cx="469744" cy="259045"/>
    <xdr:sp macro="" textlink="">
      <xdr:nvSpPr>
        <xdr:cNvPr id="543" name="テキスト ボックス 542"/>
        <xdr:cNvSpPr txBox="1"/>
      </xdr:nvSpPr>
      <xdr:spPr>
        <a:xfrm>
          <a:off x="14357428" y="67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161455</xdr:rowOff>
    </xdr:from>
    <xdr:to>
      <xdr:col>72</xdr:col>
      <xdr:colOff>38100</xdr:colOff>
      <xdr:row>39</xdr:row>
      <xdr:rowOff>91605</xdr:rowOff>
    </xdr:to>
    <xdr:sp macro="" textlink="">
      <xdr:nvSpPr>
        <xdr:cNvPr id="544" name="楕円 543"/>
        <xdr:cNvSpPr/>
      </xdr:nvSpPr>
      <xdr:spPr>
        <a:xfrm>
          <a:off x="13652500" y="6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82732</xdr:rowOff>
    </xdr:from>
    <xdr:ext cx="378565" cy="259045"/>
    <xdr:sp macro="" textlink="">
      <xdr:nvSpPr>
        <xdr:cNvPr id="545" name="テキスト ボックス 544"/>
        <xdr:cNvSpPr txBox="1"/>
      </xdr:nvSpPr>
      <xdr:spPr>
        <a:xfrm>
          <a:off x="13514017" y="67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3315</xdr:rowOff>
    </xdr:from>
    <xdr:to>
      <xdr:col>85</xdr:col>
      <xdr:colOff>127000</xdr:colOff>
      <xdr:row>77</xdr:row>
      <xdr:rowOff>10973</xdr:rowOff>
    </xdr:to>
    <xdr:cxnSp macro="">
      <xdr:nvCxnSpPr>
        <xdr:cNvPr id="625" name="直線コネクタ 624"/>
        <xdr:cNvCxnSpPr/>
      </xdr:nvCxnSpPr>
      <xdr:spPr>
        <a:xfrm>
          <a:off x="15481300" y="1320496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168363</xdr:rowOff>
    </xdr:from>
    <xdr:to>
      <xdr:col>81</xdr:col>
      <xdr:colOff>50800</xdr:colOff>
      <xdr:row>77</xdr:row>
      <xdr:rowOff>3315</xdr:rowOff>
    </xdr:to>
    <xdr:cxnSp macro="">
      <xdr:nvCxnSpPr>
        <xdr:cNvPr id="628" name="直線コネクタ 627"/>
        <xdr:cNvCxnSpPr/>
      </xdr:nvCxnSpPr>
      <xdr:spPr>
        <a:xfrm>
          <a:off x="14592300" y="1319856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154826</xdr:rowOff>
    </xdr:from>
    <xdr:to>
      <xdr:col>76</xdr:col>
      <xdr:colOff>114300</xdr:colOff>
      <xdr:row>76</xdr:row>
      <xdr:rowOff>168363</xdr:rowOff>
    </xdr:to>
    <xdr:cxnSp macro="">
      <xdr:nvCxnSpPr>
        <xdr:cNvPr id="631" name="直線コネクタ 630"/>
        <xdr:cNvCxnSpPr/>
      </xdr:nvCxnSpPr>
      <xdr:spPr>
        <a:xfrm>
          <a:off x="13703300" y="1318502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129311</xdr:rowOff>
    </xdr:from>
    <xdr:to>
      <xdr:col>71</xdr:col>
      <xdr:colOff>177800</xdr:colOff>
      <xdr:row>76</xdr:row>
      <xdr:rowOff>154826</xdr:rowOff>
    </xdr:to>
    <xdr:cxnSp macro="">
      <xdr:nvCxnSpPr>
        <xdr:cNvPr id="634" name="直線コネクタ 633"/>
        <xdr:cNvCxnSpPr/>
      </xdr:nvCxnSpPr>
      <xdr:spPr>
        <a:xfrm>
          <a:off x="12814300" y="1315951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131623</xdr:rowOff>
    </xdr:from>
    <xdr:to>
      <xdr:col>85</xdr:col>
      <xdr:colOff>177800</xdr:colOff>
      <xdr:row>77</xdr:row>
      <xdr:rowOff>61773</xdr:rowOff>
    </xdr:to>
    <xdr:sp macro="" textlink="">
      <xdr:nvSpPr>
        <xdr:cNvPr id="644" name="楕円 643"/>
        <xdr:cNvSpPr/>
      </xdr:nvSpPr>
      <xdr:spPr>
        <a:xfrm>
          <a:off x="16268700" y="13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110050</xdr:rowOff>
    </xdr:from>
    <xdr:ext cx="534377" cy="259045"/>
    <xdr:sp macro="" textlink="">
      <xdr:nvSpPr>
        <xdr:cNvPr id="645" name="公債費該当値テキスト"/>
        <xdr:cNvSpPr txBox="1"/>
      </xdr:nvSpPr>
      <xdr:spPr>
        <a:xfrm>
          <a:off x="16370300" y="131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123965</xdr:rowOff>
    </xdr:from>
    <xdr:to>
      <xdr:col>81</xdr:col>
      <xdr:colOff>101600</xdr:colOff>
      <xdr:row>77</xdr:row>
      <xdr:rowOff>54115</xdr:rowOff>
    </xdr:to>
    <xdr:sp macro="" textlink="">
      <xdr:nvSpPr>
        <xdr:cNvPr id="646" name="楕円 645"/>
        <xdr:cNvSpPr/>
      </xdr:nvSpPr>
      <xdr:spPr>
        <a:xfrm>
          <a:off x="15430500" y="131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45242</xdr:rowOff>
    </xdr:from>
    <xdr:ext cx="534377" cy="259045"/>
    <xdr:sp macro="" textlink="">
      <xdr:nvSpPr>
        <xdr:cNvPr id="647" name="テキスト ボックス 646"/>
        <xdr:cNvSpPr txBox="1"/>
      </xdr:nvSpPr>
      <xdr:spPr>
        <a:xfrm>
          <a:off x="15214111" y="132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117563</xdr:rowOff>
    </xdr:from>
    <xdr:to>
      <xdr:col>76</xdr:col>
      <xdr:colOff>165100</xdr:colOff>
      <xdr:row>77</xdr:row>
      <xdr:rowOff>47713</xdr:rowOff>
    </xdr:to>
    <xdr:sp macro="" textlink="">
      <xdr:nvSpPr>
        <xdr:cNvPr id="648" name="楕円 647"/>
        <xdr:cNvSpPr/>
      </xdr:nvSpPr>
      <xdr:spPr>
        <a:xfrm>
          <a:off x="14541500" y="131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38840</xdr:rowOff>
    </xdr:from>
    <xdr:ext cx="534377" cy="259045"/>
    <xdr:sp macro="" textlink="">
      <xdr:nvSpPr>
        <xdr:cNvPr id="649" name="テキスト ボックス 648"/>
        <xdr:cNvSpPr txBox="1"/>
      </xdr:nvSpPr>
      <xdr:spPr>
        <a:xfrm>
          <a:off x="14325111" y="132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104026</xdr:rowOff>
    </xdr:from>
    <xdr:to>
      <xdr:col>72</xdr:col>
      <xdr:colOff>38100</xdr:colOff>
      <xdr:row>77</xdr:row>
      <xdr:rowOff>34176</xdr:rowOff>
    </xdr:to>
    <xdr:sp macro="" textlink="">
      <xdr:nvSpPr>
        <xdr:cNvPr id="650" name="楕円 649"/>
        <xdr:cNvSpPr/>
      </xdr:nvSpPr>
      <xdr:spPr>
        <a:xfrm>
          <a:off x="136525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25303</xdr:rowOff>
    </xdr:from>
    <xdr:ext cx="534377" cy="259045"/>
    <xdr:sp macro="" textlink="">
      <xdr:nvSpPr>
        <xdr:cNvPr id="651" name="テキスト ボックス 650"/>
        <xdr:cNvSpPr txBox="1"/>
      </xdr:nvSpPr>
      <xdr:spPr>
        <a:xfrm>
          <a:off x="13436111" y="13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78511</xdr:rowOff>
    </xdr:from>
    <xdr:to>
      <xdr:col>67</xdr:col>
      <xdr:colOff>101600</xdr:colOff>
      <xdr:row>77</xdr:row>
      <xdr:rowOff>8661</xdr:rowOff>
    </xdr:to>
    <xdr:sp macro="" textlink="">
      <xdr:nvSpPr>
        <xdr:cNvPr id="652" name="楕円 651"/>
        <xdr:cNvSpPr/>
      </xdr:nvSpPr>
      <xdr:spPr>
        <a:xfrm>
          <a:off x="12763500" y="131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171238</xdr:rowOff>
    </xdr:from>
    <xdr:ext cx="534377" cy="259045"/>
    <xdr:sp macro="" textlink="">
      <xdr:nvSpPr>
        <xdr:cNvPr id="653" name="テキスト ボックス 652"/>
        <xdr:cNvSpPr txBox="1"/>
      </xdr:nvSpPr>
      <xdr:spPr>
        <a:xfrm>
          <a:off x="12547111" y="132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58406</xdr:rowOff>
    </xdr:from>
    <xdr:to>
      <xdr:col>85</xdr:col>
      <xdr:colOff>127000</xdr:colOff>
      <xdr:row>98</xdr:row>
      <xdr:rowOff>60513</xdr:rowOff>
    </xdr:to>
    <xdr:cxnSp macro="">
      <xdr:nvCxnSpPr>
        <xdr:cNvPr id="680" name="直線コネクタ 679"/>
        <xdr:cNvCxnSpPr/>
      </xdr:nvCxnSpPr>
      <xdr:spPr>
        <a:xfrm flipV="1">
          <a:off x="15481300" y="16860506"/>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26845</xdr:rowOff>
    </xdr:from>
    <xdr:to>
      <xdr:col>81</xdr:col>
      <xdr:colOff>50800</xdr:colOff>
      <xdr:row>98</xdr:row>
      <xdr:rowOff>60513</xdr:rowOff>
    </xdr:to>
    <xdr:cxnSp macro="">
      <xdr:nvCxnSpPr>
        <xdr:cNvPr id="683" name="直線コネクタ 682"/>
        <xdr:cNvCxnSpPr/>
      </xdr:nvCxnSpPr>
      <xdr:spPr>
        <a:xfrm>
          <a:off x="14592300" y="16828945"/>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26845</xdr:rowOff>
    </xdr:from>
    <xdr:to>
      <xdr:col>76</xdr:col>
      <xdr:colOff>114300</xdr:colOff>
      <xdr:row>98</xdr:row>
      <xdr:rowOff>28773</xdr:rowOff>
    </xdr:to>
    <xdr:cxnSp macro="">
      <xdr:nvCxnSpPr>
        <xdr:cNvPr id="686" name="直線コネクタ 685"/>
        <xdr:cNvCxnSpPr/>
      </xdr:nvCxnSpPr>
      <xdr:spPr>
        <a:xfrm flipV="1">
          <a:off x="13703300" y="16828945"/>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28773</xdr:rowOff>
    </xdr:from>
    <xdr:to>
      <xdr:col>71</xdr:col>
      <xdr:colOff>177800</xdr:colOff>
      <xdr:row>98</xdr:row>
      <xdr:rowOff>77228</xdr:rowOff>
    </xdr:to>
    <xdr:cxnSp macro="">
      <xdr:nvCxnSpPr>
        <xdr:cNvPr id="689" name="直線コネクタ 688"/>
        <xdr:cNvCxnSpPr/>
      </xdr:nvCxnSpPr>
      <xdr:spPr>
        <a:xfrm flipV="1">
          <a:off x="12814300" y="16830873"/>
          <a:ext cx="889000" cy="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7606</xdr:rowOff>
    </xdr:from>
    <xdr:to>
      <xdr:col>85</xdr:col>
      <xdr:colOff>177800</xdr:colOff>
      <xdr:row>98</xdr:row>
      <xdr:rowOff>109206</xdr:rowOff>
    </xdr:to>
    <xdr:sp macro="" textlink="">
      <xdr:nvSpPr>
        <xdr:cNvPr id="699" name="楕円 698"/>
        <xdr:cNvSpPr/>
      </xdr:nvSpPr>
      <xdr:spPr>
        <a:xfrm>
          <a:off x="16268700" y="16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138433</xdr:rowOff>
    </xdr:from>
    <xdr:ext cx="534377" cy="259045"/>
    <xdr:sp macro="" textlink="">
      <xdr:nvSpPr>
        <xdr:cNvPr id="700" name="積立金該当値テキスト"/>
        <xdr:cNvSpPr txBox="1"/>
      </xdr:nvSpPr>
      <xdr:spPr>
        <a:xfrm>
          <a:off x="16370300" y="165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9713</xdr:rowOff>
    </xdr:from>
    <xdr:to>
      <xdr:col>81</xdr:col>
      <xdr:colOff>101600</xdr:colOff>
      <xdr:row>98</xdr:row>
      <xdr:rowOff>111313</xdr:rowOff>
    </xdr:to>
    <xdr:sp macro="" textlink="">
      <xdr:nvSpPr>
        <xdr:cNvPr id="701" name="楕円 700"/>
        <xdr:cNvSpPr/>
      </xdr:nvSpPr>
      <xdr:spPr>
        <a:xfrm>
          <a:off x="15430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127840</xdr:rowOff>
    </xdr:from>
    <xdr:ext cx="534377" cy="259045"/>
    <xdr:sp macro="" textlink="">
      <xdr:nvSpPr>
        <xdr:cNvPr id="702" name="テキスト ボックス 701"/>
        <xdr:cNvSpPr txBox="1"/>
      </xdr:nvSpPr>
      <xdr:spPr>
        <a:xfrm>
          <a:off x="15214111" y="165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147495</xdr:rowOff>
    </xdr:from>
    <xdr:to>
      <xdr:col>76</xdr:col>
      <xdr:colOff>165100</xdr:colOff>
      <xdr:row>98</xdr:row>
      <xdr:rowOff>77645</xdr:rowOff>
    </xdr:to>
    <xdr:sp macro="" textlink="">
      <xdr:nvSpPr>
        <xdr:cNvPr id="703" name="楕円 702"/>
        <xdr:cNvSpPr/>
      </xdr:nvSpPr>
      <xdr:spPr>
        <a:xfrm>
          <a:off x="14541500" y="167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94172</xdr:rowOff>
    </xdr:from>
    <xdr:ext cx="534377" cy="259045"/>
    <xdr:sp macro="" textlink="">
      <xdr:nvSpPr>
        <xdr:cNvPr id="704" name="テキスト ボックス 703"/>
        <xdr:cNvSpPr txBox="1"/>
      </xdr:nvSpPr>
      <xdr:spPr>
        <a:xfrm>
          <a:off x="14325111" y="165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149423</xdr:rowOff>
    </xdr:from>
    <xdr:to>
      <xdr:col>72</xdr:col>
      <xdr:colOff>38100</xdr:colOff>
      <xdr:row>98</xdr:row>
      <xdr:rowOff>79573</xdr:rowOff>
    </xdr:to>
    <xdr:sp macro="" textlink="">
      <xdr:nvSpPr>
        <xdr:cNvPr id="705" name="楕円 704"/>
        <xdr:cNvSpPr/>
      </xdr:nvSpPr>
      <xdr:spPr>
        <a:xfrm>
          <a:off x="136525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96100</xdr:rowOff>
    </xdr:from>
    <xdr:ext cx="534377" cy="259045"/>
    <xdr:sp macro="" textlink="">
      <xdr:nvSpPr>
        <xdr:cNvPr id="706" name="テキスト ボックス 705"/>
        <xdr:cNvSpPr txBox="1"/>
      </xdr:nvSpPr>
      <xdr:spPr>
        <a:xfrm>
          <a:off x="13436111" y="165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26428</xdr:rowOff>
    </xdr:from>
    <xdr:to>
      <xdr:col>67</xdr:col>
      <xdr:colOff>101600</xdr:colOff>
      <xdr:row>98</xdr:row>
      <xdr:rowOff>128028</xdr:rowOff>
    </xdr:to>
    <xdr:sp macro="" textlink="">
      <xdr:nvSpPr>
        <xdr:cNvPr id="707" name="楕円 706"/>
        <xdr:cNvSpPr/>
      </xdr:nvSpPr>
      <xdr:spPr>
        <a:xfrm>
          <a:off x="12763500" y="16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119155</xdr:rowOff>
    </xdr:from>
    <xdr:ext cx="534377" cy="259045"/>
    <xdr:sp macro="" textlink="">
      <xdr:nvSpPr>
        <xdr:cNvPr id="708" name="テキスト ボックス 707"/>
        <xdr:cNvSpPr txBox="1"/>
      </xdr:nvSpPr>
      <xdr:spPr>
        <a:xfrm>
          <a:off x="12547111" y="1692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98878</xdr:rowOff>
    </xdr:to>
    <xdr:cxnSp macro="">
      <xdr:nvCxnSpPr>
        <xdr:cNvPr id="745" name="直線コネクタ 744"/>
        <xdr:cNvCxnSpPr/>
      </xdr:nvCxnSpPr>
      <xdr:spPr>
        <a:xfrm>
          <a:off x="19545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98846</xdr:rowOff>
    </xdr:to>
    <xdr:cxnSp macro="">
      <xdr:nvCxnSpPr>
        <xdr:cNvPr id="748" name="直線コネクタ 747"/>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4" name="楕円 763"/>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5" name="テキスト ボックス 764"/>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6" name="楕円 765"/>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7" name="テキスト ボックス 766"/>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89408</xdr:rowOff>
    </xdr:from>
    <xdr:to>
      <xdr:col>116</xdr:col>
      <xdr:colOff>63500</xdr:colOff>
      <xdr:row>58</xdr:row>
      <xdr:rowOff>93294</xdr:rowOff>
    </xdr:to>
    <xdr:cxnSp macro="">
      <xdr:nvCxnSpPr>
        <xdr:cNvPr id="794" name="直線コネクタ 793"/>
        <xdr:cNvCxnSpPr/>
      </xdr:nvCxnSpPr>
      <xdr:spPr>
        <a:xfrm flipV="1">
          <a:off x="21323300" y="1003350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93294</xdr:rowOff>
    </xdr:from>
    <xdr:to>
      <xdr:col>111</xdr:col>
      <xdr:colOff>177800</xdr:colOff>
      <xdr:row>58</xdr:row>
      <xdr:rowOff>102438</xdr:rowOff>
    </xdr:to>
    <xdr:cxnSp macro="">
      <xdr:nvCxnSpPr>
        <xdr:cNvPr id="797" name="直線コネクタ 796"/>
        <xdr:cNvCxnSpPr/>
      </xdr:nvCxnSpPr>
      <xdr:spPr>
        <a:xfrm flipV="1">
          <a:off x="20434300" y="100373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96312</xdr:rowOff>
    </xdr:from>
    <xdr:to>
      <xdr:col>107</xdr:col>
      <xdr:colOff>50800</xdr:colOff>
      <xdr:row>58</xdr:row>
      <xdr:rowOff>102438</xdr:rowOff>
    </xdr:to>
    <xdr:cxnSp macro="">
      <xdr:nvCxnSpPr>
        <xdr:cNvPr id="800" name="直線コネクタ 799"/>
        <xdr:cNvCxnSpPr/>
      </xdr:nvCxnSpPr>
      <xdr:spPr>
        <a:xfrm>
          <a:off x="19545300" y="1004041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94300</xdr:rowOff>
    </xdr:from>
    <xdr:to>
      <xdr:col>102</xdr:col>
      <xdr:colOff>114300</xdr:colOff>
      <xdr:row>58</xdr:row>
      <xdr:rowOff>96312</xdr:rowOff>
    </xdr:to>
    <xdr:cxnSp macro="">
      <xdr:nvCxnSpPr>
        <xdr:cNvPr id="803" name="直線コネクタ 802"/>
        <xdr:cNvCxnSpPr/>
      </xdr:nvCxnSpPr>
      <xdr:spPr>
        <a:xfrm>
          <a:off x="18656300" y="1003840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38608</xdr:rowOff>
    </xdr:from>
    <xdr:to>
      <xdr:col>116</xdr:col>
      <xdr:colOff>114300</xdr:colOff>
      <xdr:row>58</xdr:row>
      <xdr:rowOff>140208</xdr:rowOff>
    </xdr:to>
    <xdr:sp macro="" textlink="">
      <xdr:nvSpPr>
        <xdr:cNvPr id="813" name="楕円 812"/>
        <xdr:cNvSpPr/>
      </xdr:nvSpPr>
      <xdr:spPr>
        <a:xfrm>
          <a:off x="22110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124985</xdr:rowOff>
    </xdr:from>
    <xdr:ext cx="469744" cy="259045"/>
    <xdr:sp macro="" textlink="">
      <xdr:nvSpPr>
        <xdr:cNvPr id="814" name="貸付金該当値テキスト"/>
        <xdr:cNvSpPr txBox="1"/>
      </xdr:nvSpPr>
      <xdr:spPr>
        <a:xfrm>
          <a:off x="22212300" y="989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42494</xdr:rowOff>
    </xdr:from>
    <xdr:to>
      <xdr:col>112</xdr:col>
      <xdr:colOff>38100</xdr:colOff>
      <xdr:row>58</xdr:row>
      <xdr:rowOff>144094</xdr:rowOff>
    </xdr:to>
    <xdr:sp macro="" textlink="">
      <xdr:nvSpPr>
        <xdr:cNvPr id="815" name="楕円 814"/>
        <xdr:cNvSpPr/>
      </xdr:nvSpPr>
      <xdr:spPr>
        <a:xfrm>
          <a:off x="212725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135221</xdr:rowOff>
    </xdr:from>
    <xdr:ext cx="469744" cy="259045"/>
    <xdr:sp macro="" textlink="">
      <xdr:nvSpPr>
        <xdr:cNvPr id="816" name="テキスト ボックス 815"/>
        <xdr:cNvSpPr txBox="1"/>
      </xdr:nvSpPr>
      <xdr:spPr>
        <a:xfrm>
          <a:off x="21088428" y="1007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51638</xdr:rowOff>
    </xdr:from>
    <xdr:to>
      <xdr:col>107</xdr:col>
      <xdr:colOff>101600</xdr:colOff>
      <xdr:row>58</xdr:row>
      <xdr:rowOff>153238</xdr:rowOff>
    </xdr:to>
    <xdr:sp macro="" textlink="">
      <xdr:nvSpPr>
        <xdr:cNvPr id="817" name="楕円 816"/>
        <xdr:cNvSpPr/>
      </xdr:nvSpPr>
      <xdr:spPr>
        <a:xfrm>
          <a:off x="203835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144365</xdr:rowOff>
    </xdr:from>
    <xdr:ext cx="378565" cy="259045"/>
    <xdr:sp macro="" textlink="">
      <xdr:nvSpPr>
        <xdr:cNvPr id="818" name="テキスト ボックス 817"/>
        <xdr:cNvSpPr txBox="1"/>
      </xdr:nvSpPr>
      <xdr:spPr>
        <a:xfrm>
          <a:off x="20245017" y="1008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45512</xdr:rowOff>
    </xdr:from>
    <xdr:to>
      <xdr:col>102</xdr:col>
      <xdr:colOff>165100</xdr:colOff>
      <xdr:row>58</xdr:row>
      <xdr:rowOff>147112</xdr:rowOff>
    </xdr:to>
    <xdr:sp macro="" textlink="">
      <xdr:nvSpPr>
        <xdr:cNvPr id="819" name="楕円 818"/>
        <xdr:cNvSpPr/>
      </xdr:nvSpPr>
      <xdr:spPr>
        <a:xfrm>
          <a:off x="19494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138239</xdr:rowOff>
    </xdr:from>
    <xdr:ext cx="378565" cy="259045"/>
    <xdr:sp macro="" textlink="">
      <xdr:nvSpPr>
        <xdr:cNvPr id="820" name="テキスト ボックス 819"/>
        <xdr:cNvSpPr txBox="1"/>
      </xdr:nvSpPr>
      <xdr:spPr>
        <a:xfrm>
          <a:off x="19356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43500</xdr:rowOff>
    </xdr:from>
    <xdr:to>
      <xdr:col>98</xdr:col>
      <xdr:colOff>38100</xdr:colOff>
      <xdr:row>58</xdr:row>
      <xdr:rowOff>145100</xdr:rowOff>
    </xdr:to>
    <xdr:sp macro="" textlink="">
      <xdr:nvSpPr>
        <xdr:cNvPr id="821" name="楕円 820"/>
        <xdr:cNvSpPr/>
      </xdr:nvSpPr>
      <xdr:spPr>
        <a:xfrm>
          <a:off x="18605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136227</xdr:rowOff>
    </xdr:from>
    <xdr:ext cx="378565" cy="259045"/>
    <xdr:sp macro="" textlink="">
      <xdr:nvSpPr>
        <xdr:cNvPr id="822" name="テキスト ボックス 821"/>
        <xdr:cNvSpPr txBox="1"/>
      </xdr:nvSpPr>
      <xdr:spPr>
        <a:xfrm>
          <a:off x="18467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9398</xdr:rowOff>
    </xdr:from>
    <xdr:to>
      <xdr:col>116</xdr:col>
      <xdr:colOff>63500</xdr:colOff>
      <xdr:row>73</xdr:row>
      <xdr:rowOff>22333</xdr:rowOff>
    </xdr:to>
    <xdr:cxnSp macro="">
      <xdr:nvCxnSpPr>
        <xdr:cNvPr id="852" name="直線コネクタ 851"/>
        <xdr:cNvCxnSpPr/>
      </xdr:nvCxnSpPr>
      <xdr:spPr>
        <a:xfrm flipV="1">
          <a:off x="21323300" y="12525248"/>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13760</xdr:rowOff>
    </xdr:from>
    <xdr:to>
      <xdr:col>111</xdr:col>
      <xdr:colOff>177800</xdr:colOff>
      <xdr:row>73</xdr:row>
      <xdr:rowOff>22333</xdr:rowOff>
    </xdr:to>
    <xdr:cxnSp macro="">
      <xdr:nvCxnSpPr>
        <xdr:cNvPr id="855" name="直線コネクタ 854"/>
        <xdr:cNvCxnSpPr/>
      </xdr:nvCxnSpPr>
      <xdr:spPr>
        <a:xfrm>
          <a:off x="20434300" y="1252961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13760</xdr:rowOff>
    </xdr:from>
    <xdr:to>
      <xdr:col>107</xdr:col>
      <xdr:colOff>50800</xdr:colOff>
      <xdr:row>73</xdr:row>
      <xdr:rowOff>16961</xdr:rowOff>
    </xdr:to>
    <xdr:cxnSp macro="">
      <xdr:nvCxnSpPr>
        <xdr:cNvPr id="858" name="直線コネクタ 857"/>
        <xdr:cNvCxnSpPr/>
      </xdr:nvCxnSpPr>
      <xdr:spPr>
        <a:xfrm flipV="1">
          <a:off x="19545300" y="1252961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16961</xdr:rowOff>
    </xdr:from>
    <xdr:to>
      <xdr:col>102</xdr:col>
      <xdr:colOff>114300</xdr:colOff>
      <xdr:row>73</xdr:row>
      <xdr:rowOff>70663</xdr:rowOff>
    </xdr:to>
    <xdr:cxnSp macro="">
      <xdr:nvCxnSpPr>
        <xdr:cNvPr id="861" name="直線コネクタ 860"/>
        <xdr:cNvCxnSpPr/>
      </xdr:nvCxnSpPr>
      <xdr:spPr>
        <a:xfrm flipV="1">
          <a:off x="18656300" y="1253281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130048</xdr:rowOff>
    </xdr:from>
    <xdr:to>
      <xdr:col>116</xdr:col>
      <xdr:colOff>114300</xdr:colOff>
      <xdr:row>73</xdr:row>
      <xdr:rowOff>60198</xdr:rowOff>
    </xdr:to>
    <xdr:sp macro="" textlink="">
      <xdr:nvSpPr>
        <xdr:cNvPr id="871" name="楕円 870"/>
        <xdr:cNvSpPr/>
      </xdr:nvSpPr>
      <xdr:spPr>
        <a:xfrm>
          <a:off x="22110700" y="124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152925</xdr:rowOff>
    </xdr:from>
    <xdr:ext cx="534377" cy="259045"/>
    <xdr:sp macro="" textlink="">
      <xdr:nvSpPr>
        <xdr:cNvPr id="872" name="繰出金該当値テキスト"/>
        <xdr:cNvSpPr txBox="1"/>
      </xdr:nvSpPr>
      <xdr:spPr>
        <a:xfrm>
          <a:off x="22212300" y="123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142983</xdr:rowOff>
    </xdr:from>
    <xdr:to>
      <xdr:col>112</xdr:col>
      <xdr:colOff>38100</xdr:colOff>
      <xdr:row>73</xdr:row>
      <xdr:rowOff>73133</xdr:rowOff>
    </xdr:to>
    <xdr:sp macro="" textlink="">
      <xdr:nvSpPr>
        <xdr:cNvPr id="873" name="楕円 872"/>
        <xdr:cNvSpPr/>
      </xdr:nvSpPr>
      <xdr:spPr>
        <a:xfrm>
          <a:off x="212725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89660</xdr:rowOff>
    </xdr:from>
    <xdr:ext cx="534377" cy="259045"/>
    <xdr:sp macro="" textlink="">
      <xdr:nvSpPr>
        <xdr:cNvPr id="874" name="テキスト ボックス 873"/>
        <xdr:cNvSpPr txBox="1"/>
      </xdr:nvSpPr>
      <xdr:spPr>
        <a:xfrm>
          <a:off x="21056111" y="122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134410</xdr:rowOff>
    </xdr:from>
    <xdr:to>
      <xdr:col>107</xdr:col>
      <xdr:colOff>101600</xdr:colOff>
      <xdr:row>73</xdr:row>
      <xdr:rowOff>64560</xdr:rowOff>
    </xdr:to>
    <xdr:sp macro="" textlink="">
      <xdr:nvSpPr>
        <xdr:cNvPr id="875" name="楕円 874"/>
        <xdr:cNvSpPr/>
      </xdr:nvSpPr>
      <xdr:spPr>
        <a:xfrm>
          <a:off x="203835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81087</xdr:rowOff>
    </xdr:from>
    <xdr:ext cx="534377" cy="259045"/>
    <xdr:sp macro="" textlink="">
      <xdr:nvSpPr>
        <xdr:cNvPr id="876" name="テキスト ボックス 875"/>
        <xdr:cNvSpPr txBox="1"/>
      </xdr:nvSpPr>
      <xdr:spPr>
        <a:xfrm>
          <a:off x="20167111" y="12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137611</xdr:rowOff>
    </xdr:from>
    <xdr:to>
      <xdr:col>102</xdr:col>
      <xdr:colOff>165100</xdr:colOff>
      <xdr:row>73</xdr:row>
      <xdr:rowOff>67761</xdr:rowOff>
    </xdr:to>
    <xdr:sp macro="" textlink="">
      <xdr:nvSpPr>
        <xdr:cNvPr id="877" name="楕円 876"/>
        <xdr:cNvSpPr/>
      </xdr:nvSpPr>
      <xdr:spPr>
        <a:xfrm>
          <a:off x="194945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84288</xdr:rowOff>
    </xdr:from>
    <xdr:ext cx="534377" cy="259045"/>
    <xdr:sp macro="" textlink="">
      <xdr:nvSpPr>
        <xdr:cNvPr id="878" name="テキスト ボックス 877"/>
        <xdr:cNvSpPr txBox="1"/>
      </xdr:nvSpPr>
      <xdr:spPr>
        <a:xfrm>
          <a:off x="19278111" y="122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19863</xdr:rowOff>
    </xdr:from>
    <xdr:to>
      <xdr:col>98</xdr:col>
      <xdr:colOff>38100</xdr:colOff>
      <xdr:row>73</xdr:row>
      <xdr:rowOff>121463</xdr:rowOff>
    </xdr:to>
    <xdr:sp macro="" textlink="">
      <xdr:nvSpPr>
        <xdr:cNvPr id="879" name="楕円 878"/>
        <xdr:cNvSpPr/>
      </xdr:nvSpPr>
      <xdr:spPr>
        <a:xfrm>
          <a:off x="18605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137990</xdr:rowOff>
    </xdr:from>
    <xdr:ext cx="534377" cy="259045"/>
    <xdr:sp macro="" textlink="">
      <xdr:nvSpPr>
        <xdr:cNvPr id="880" name="テキスト ボックス 879"/>
        <xdr:cNvSpPr txBox="1"/>
      </xdr:nvSpPr>
      <xdr:spPr>
        <a:xfrm>
          <a:off x="18389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488,086</a:t>
          </a:r>
          <a:r>
            <a:rPr kumimoji="1" lang="ja-JP" altLang="ja-JP" sz="1100">
              <a:solidFill>
                <a:schemeClr val="dk1"/>
              </a:solidFill>
              <a:effectLst/>
              <a:latin typeface="+mn-lt"/>
              <a:ea typeface="+mn-ea"/>
              <a:cs typeface="+mn-cs"/>
            </a:rPr>
            <a:t>円となっている。主な構成項目である物件費は、住民一人当たり</a:t>
          </a:r>
          <a:r>
            <a:rPr kumimoji="1" lang="en-US" altLang="ja-JP" sz="1100">
              <a:solidFill>
                <a:schemeClr val="dk1"/>
              </a:solidFill>
              <a:effectLst/>
              <a:latin typeface="+mn-lt"/>
              <a:ea typeface="+mn-ea"/>
              <a:cs typeface="+mn-cs"/>
            </a:rPr>
            <a:t>69,419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％増加し、全国平均・岐阜県平均ともに上回っているが、これは公共施設個別施設計画策定</a:t>
          </a:r>
          <a:r>
            <a:rPr kumimoji="1" lang="ja-JP" altLang="en-US" sz="1100">
              <a:solidFill>
                <a:schemeClr val="dk1"/>
              </a:solidFill>
              <a:effectLst/>
              <a:latin typeface="+mn-lt"/>
              <a:ea typeface="+mn-ea"/>
              <a:cs typeface="+mn-cs"/>
            </a:rPr>
            <a:t>に係る経費の増</a:t>
          </a:r>
          <a:r>
            <a:rPr kumimoji="1" lang="ja-JP" altLang="ja-JP" sz="1100">
              <a:solidFill>
                <a:schemeClr val="dk1"/>
              </a:solidFill>
              <a:effectLst/>
              <a:latin typeface="+mn-lt"/>
              <a:ea typeface="+mn-ea"/>
              <a:cs typeface="+mn-cs"/>
            </a:rPr>
            <a:t>加等が要因となっている。今後も、一定の行政サービスを維持すべく、より一層効率的な財政運営を図るための行財政改革を進める必要がある。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普通建設事業費では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82,779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全国平均・岐阜県平均ともに上回っ</a:t>
          </a:r>
          <a:r>
            <a:rPr kumimoji="1" lang="ja-JP" altLang="en-US" sz="1100">
              <a:solidFill>
                <a:schemeClr val="dk1"/>
              </a:solidFill>
              <a:effectLst/>
              <a:latin typeface="+mn-lt"/>
              <a:ea typeface="+mn-ea"/>
              <a:cs typeface="+mn-cs"/>
            </a:rPr>
            <a:t>たが、これは健康文化交流センター建設事業の皆増等によるものである。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100" b="0" i="0" baseline="0">
              <a:solidFill>
                <a:schemeClr val="dk1"/>
              </a:solidFill>
              <a:effectLst/>
              <a:latin typeface="+mn-lt"/>
              <a:ea typeface="+mn-ea"/>
              <a:cs typeface="+mn-cs"/>
            </a:rPr>
            <a:t>75,840</a:t>
          </a:r>
          <a:r>
            <a:rPr kumimoji="1" lang="ja-JP" altLang="ja-JP" sz="11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20,461
19,973
117.01
10,462,003
9,986,723
363,988
5,741,316
6,844,348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33</xdr:row>
      <xdr:rowOff>169418</xdr:rowOff>
    </xdr:to>
    <xdr:cxnSp macro="">
      <xdr:nvCxnSpPr>
        <xdr:cNvPr id="63" name="直線コネクタ 62"/>
        <xdr:cNvCxnSpPr/>
      </xdr:nvCxnSpPr>
      <xdr:spPr>
        <a:xfrm>
          <a:off x="3797300" y="5769792"/>
          <a:ext cx="8382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111942</xdr:rowOff>
    </xdr:from>
    <xdr:to>
      <xdr:col>19</xdr:col>
      <xdr:colOff>177800</xdr:colOff>
      <xdr:row>33</xdr:row>
      <xdr:rowOff>156682</xdr:rowOff>
    </xdr:to>
    <xdr:cxnSp macro="">
      <xdr:nvCxnSpPr>
        <xdr:cNvPr id="66" name="直線コネクタ 65"/>
        <xdr:cNvCxnSpPr/>
      </xdr:nvCxnSpPr>
      <xdr:spPr>
        <a:xfrm flipV="1">
          <a:off x="2908300" y="576979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156682</xdr:rowOff>
    </xdr:from>
    <xdr:to>
      <xdr:col>15</xdr:col>
      <xdr:colOff>50800</xdr:colOff>
      <xdr:row>34</xdr:row>
      <xdr:rowOff>30952</xdr:rowOff>
    </xdr:to>
    <xdr:cxnSp macro="">
      <xdr:nvCxnSpPr>
        <xdr:cNvPr id="69" name="直線コネクタ 68"/>
        <xdr:cNvCxnSpPr/>
      </xdr:nvCxnSpPr>
      <xdr:spPr>
        <a:xfrm flipV="1">
          <a:off x="2019300" y="5814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74712</xdr:rowOff>
    </xdr:from>
    <xdr:to>
      <xdr:col>10</xdr:col>
      <xdr:colOff>114300</xdr:colOff>
      <xdr:row>34</xdr:row>
      <xdr:rowOff>30952</xdr:rowOff>
    </xdr:to>
    <xdr:cxnSp macro="">
      <xdr:nvCxnSpPr>
        <xdr:cNvPr id="72" name="直線コネクタ 71"/>
        <xdr:cNvCxnSpPr/>
      </xdr:nvCxnSpPr>
      <xdr:spPr>
        <a:xfrm>
          <a:off x="1130300" y="573256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118618</xdr:rowOff>
    </xdr:from>
    <xdr:to>
      <xdr:col>24</xdr:col>
      <xdr:colOff>114300</xdr:colOff>
      <xdr:row>34</xdr:row>
      <xdr:rowOff>48768</xdr:rowOff>
    </xdr:to>
    <xdr:sp macro="" textlink="">
      <xdr:nvSpPr>
        <xdr:cNvPr id="82" name="楕円 81"/>
        <xdr:cNvSpPr/>
      </xdr:nvSpPr>
      <xdr:spPr>
        <a:xfrm>
          <a:off x="45847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141495</xdr:rowOff>
    </xdr:from>
    <xdr:ext cx="469744" cy="259045"/>
    <xdr:sp macro="" textlink="">
      <xdr:nvSpPr>
        <xdr:cNvPr id="83" name="議会費該当値テキスト"/>
        <xdr:cNvSpPr txBox="1"/>
      </xdr:nvSpPr>
      <xdr:spPr>
        <a:xfrm>
          <a:off x="4686300" y="56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61142</xdr:rowOff>
    </xdr:from>
    <xdr:to>
      <xdr:col>20</xdr:col>
      <xdr:colOff>38100</xdr:colOff>
      <xdr:row>33</xdr:row>
      <xdr:rowOff>162742</xdr:rowOff>
    </xdr:to>
    <xdr:sp macro="" textlink="">
      <xdr:nvSpPr>
        <xdr:cNvPr id="84" name="楕円 83"/>
        <xdr:cNvSpPr/>
      </xdr:nvSpPr>
      <xdr:spPr>
        <a:xfrm>
          <a:off x="3746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7819</xdr:rowOff>
    </xdr:from>
    <xdr:ext cx="469744" cy="259045"/>
    <xdr:sp macro="" textlink="">
      <xdr:nvSpPr>
        <xdr:cNvPr id="85" name="テキスト ボックス 84"/>
        <xdr:cNvSpPr txBox="1"/>
      </xdr:nvSpPr>
      <xdr:spPr>
        <a:xfrm>
          <a:off x="3562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105882</xdr:rowOff>
    </xdr:from>
    <xdr:to>
      <xdr:col>15</xdr:col>
      <xdr:colOff>101600</xdr:colOff>
      <xdr:row>34</xdr:row>
      <xdr:rowOff>36032</xdr:rowOff>
    </xdr:to>
    <xdr:sp macro="" textlink="">
      <xdr:nvSpPr>
        <xdr:cNvPr id="86" name="楕円 85"/>
        <xdr:cNvSpPr/>
      </xdr:nvSpPr>
      <xdr:spPr>
        <a:xfrm>
          <a:off x="2857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52559</xdr:rowOff>
    </xdr:from>
    <xdr:ext cx="469744" cy="259045"/>
    <xdr:sp macro="" textlink="">
      <xdr:nvSpPr>
        <xdr:cNvPr id="87" name="テキスト ボックス 86"/>
        <xdr:cNvSpPr txBox="1"/>
      </xdr:nvSpPr>
      <xdr:spPr>
        <a:xfrm>
          <a:off x="2673428" y="55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151602</xdr:rowOff>
    </xdr:from>
    <xdr:to>
      <xdr:col>10</xdr:col>
      <xdr:colOff>165100</xdr:colOff>
      <xdr:row>34</xdr:row>
      <xdr:rowOff>81752</xdr:rowOff>
    </xdr:to>
    <xdr:sp macro="" textlink="">
      <xdr:nvSpPr>
        <xdr:cNvPr id="88" name="楕円 87"/>
        <xdr:cNvSpPr/>
      </xdr:nvSpPr>
      <xdr:spPr>
        <a:xfrm>
          <a:off x="1968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98279</xdr:rowOff>
    </xdr:from>
    <xdr:ext cx="469744" cy="259045"/>
    <xdr:sp macro="" textlink="">
      <xdr:nvSpPr>
        <xdr:cNvPr id="89" name="テキスト ボックス 88"/>
        <xdr:cNvSpPr txBox="1"/>
      </xdr:nvSpPr>
      <xdr:spPr>
        <a:xfrm>
          <a:off x="1784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23912</xdr:rowOff>
    </xdr:from>
    <xdr:to>
      <xdr:col>6</xdr:col>
      <xdr:colOff>38100</xdr:colOff>
      <xdr:row>33</xdr:row>
      <xdr:rowOff>125512</xdr:rowOff>
    </xdr:to>
    <xdr:sp macro="" textlink="">
      <xdr:nvSpPr>
        <xdr:cNvPr id="90" name="楕円 89"/>
        <xdr:cNvSpPr/>
      </xdr:nvSpPr>
      <xdr:spPr>
        <a:xfrm>
          <a:off x="1079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142039</xdr:rowOff>
    </xdr:from>
    <xdr:ext cx="469744" cy="259045"/>
    <xdr:sp macro="" textlink="">
      <xdr:nvSpPr>
        <xdr:cNvPr id="91" name="テキスト ボックス 90"/>
        <xdr:cNvSpPr txBox="1"/>
      </xdr:nvSpPr>
      <xdr:spPr>
        <a:xfrm>
          <a:off x="895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54077</xdr:rowOff>
    </xdr:from>
    <xdr:to>
      <xdr:col>24</xdr:col>
      <xdr:colOff>63500</xdr:colOff>
      <xdr:row>58</xdr:row>
      <xdr:rowOff>98647</xdr:rowOff>
    </xdr:to>
    <xdr:cxnSp macro="">
      <xdr:nvCxnSpPr>
        <xdr:cNvPr id="122" name="直線コネクタ 121"/>
        <xdr:cNvCxnSpPr/>
      </xdr:nvCxnSpPr>
      <xdr:spPr>
        <a:xfrm flipV="1">
          <a:off x="3797300" y="9998177"/>
          <a:ext cx="838200" cy="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56993</xdr:rowOff>
    </xdr:from>
    <xdr:to>
      <xdr:col>19</xdr:col>
      <xdr:colOff>177800</xdr:colOff>
      <xdr:row>58</xdr:row>
      <xdr:rowOff>98647</xdr:rowOff>
    </xdr:to>
    <xdr:cxnSp macro="">
      <xdr:nvCxnSpPr>
        <xdr:cNvPr id="125" name="直線コネクタ 124"/>
        <xdr:cNvCxnSpPr/>
      </xdr:nvCxnSpPr>
      <xdr:spPr>
        <a:xfrm>
          <a:off x="2908300" y="10001093"/>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56993</xdr:rowOff>
    </xdr:from>
    <xdr:to>
      <xdr:col>15</xdr:col>
      <xdr:colOff>50800</xdr:colOff>
      <xdr:row>58</xdr:row>
      <xdr:rowOff>66434</xdr:rowOff>
    </xdr:to>
    <xdr:cxnSp macro="">
      <xdr:nvCxnSpPr>
        <xdr:cNvPr id="128" name="直線コネクタ 127"/>
        <xdr:cNvCxnSpPr/>
      </xdr:nvCxnSpPr>
      <xdr:spPr>
        <a:xfrm flipV="1">
          <a:off x="2019300" y="10001093"/>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66434</xdr:rowOff>
    </xdr:from>
    <xdr:to>
      <xdr:col>10</xdr:col>
      <xdr:colOff>114300</xdr:colOff>
      <xdr:row>58</xdr:row>
      <xdr:rowOff>79141</xdr:rowOff>
    </xdr:to>
    <xdr:cxnSp macro="">
      <xdr:nvCxnSpPr>
        <xdr:cNvPr id="131" name="直線コネクタ 130"/>
        <xdr:cNvCxnSpPr/>
      </xdr:nvCxnSpPr>
      <xdr:spPr>
        <a:xfrm flipV="1">
          <a:off x="1130300" y="10010534"/>
          <a:ext cx="8890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3277</xdr:rowOff>
    </xdr:from>
    <xdr:to>
      <xdr:col>24</xdr:col>
      <xdr:colOff>114300</xdr:colOff>
      <xdr:row>58</xdr:row>
      <xdr:rowOff>104877</xdr:rowOff>
    </xdr:to>
    <xdr:sp macro="" textlink="">
      <xdr:nvSpPr>
        <xdr:cNvPr id="141" name="楕円 140"/>
        <xdr:cNvSpPr/>
      </xdr:nvSpPr>
      <xdr:spPr>
        <a:xfrm>
          <a:off x="4584700" y="99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121343</xdr:rowOff>
    </xdr:from>
    <xdr:ext cx="534377" cy="259045"/>
    <xdr:sp macro="" textlink="">
      <xdr:nvSpPr>
        <xdr:cNvPr id="142" name="総務費該当値テキスト"/>
        <xdr:cNvSpPr txBox="1"/>
      </xdr:nvSpPr>
      <xdr:spPr>
        <a:xfrm>
          <a:off x="4686300" y="98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47847</xdr:rowOff>
    </xdr:from>
    <xdr:to>
      <xdr:col>20</xdr:col>
      <xdr:colOff>38100</xdr:colOff>
      <xdr:row>58</xdr:row>
      <xdr:rowOff>149447</xdr:rowOff>
    </xdr:to>
    <xdr:sp macro="" textlink="">
      <xdr:nvSpPr>
        <xdr:cNvPr id="143" name="楕円 142"/>
        <xdr:cNvSpPr/>
      </xdr:nvSpPr>
      <xdr:spPr>
        <a:xfrm>
          <a:off x="37465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140574</xdr:rowOff>
    </xdr:from>
    <xdr:ext cx="534377" cy="259045"/>
    <xdr:sp macro="" textlink="">
      <xdr:nvSpPr>
        <xdr:cNvPr id="144" name="テキスト ボックス 143"/>
        <xdr:cNvSpPr txBox="1"/>
      </xdr:nvSpPr>
      <xdr:spPr>
        <a:xfrm>
          <a:off x="3530111" y="100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6193</xdr:rowOff>
    </xdr:from>
    <xdr:to>
      <xdr:col>15</xdr:col>
      <xdr:colOff>101600</xdr:colOff>
      <xdr:row>58</xdr:row>
      <xdr:rowOff>107793</xdr:rowOff>
    </xdr:to>
    <xdr:sp macro="" textlink="">
      <xdr:nvSpPr>
        <xdr:cNvPr id="145" name="楕円 144"/>
        <xdr:cNvSpPr/>
      </xdr:nvSpPr>
      <xdr:spPr>
        <a:xfrm>
          <a:off x="2857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124320</xdr:rowOff>
    </xdr:from>
    <xdr:ext cx="534377" cy="259045"/>
    <xdr:sp macro="" textlink="">
      <xdr:nvSpPr>
        <xdr:cNvPr id="146" name="テキスト ボックス 145"/>
        <xdr:cNvSpPr txBox="1"/>
      </xdr:nvSpPr>
      <xdr:spPr>
        <a:xfrm>
          <a:off x="2641111" y="97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15634</xdr:rowOff>
    </xdr:from>
    <xdr:to>
      <xdr:col>10</xdr:col>
      <xdr:colOff>165100</xdr:colOff>
      <xdr:row>58</xdr:row>
      <xdr:rowOff>117234</xdr:rowOff>
    </xdr:to>
    <xdr:sp macro="" textlink="">
      <xdr:nvSpPr>
        <xdr:cNvPr id="147" name="楕円 146"/>
        <xdr:cNvSpPr/>
      </xdr:nvSpPr>
      <xdr:spPr>
        <a:xfrm>
          <a:off x="19685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108361</xdr:rowOff>
    </xdr:from>
    <xdr:ext cx="534377" cy="259045"/>
    <xdr:sp macro="" textlink="">
      <xdr:nvSpPr>
        <xdr:cNvPr id="148" name="テキスト ボックス 147"/>
        <xdr:cNvSpPr txBox="1"/>
      </xdr:nvSpPr>
      <xdr:spPr>
        <a:xfrm>
          <a:off x="1752111" y="100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28341</xdr:rowOff>
    </xdr:from>
    <xdr:to>
      <xdr:col>6</xdr:col>
      <xdr:colOff>38100</xdr:colOff>
      <xdr:row>58</xdr:row>
      <xdr:rowOff>129941</xdr:rowOff>
    </xdr:to>
    <xdr:sp macro="" textlink="">
      <xdr:nvSpPr>
        <xdr:cNvPr id="149" name="楕円 148"/>
        <xdr:cNvSpPr/>
      </xdr:nvSpPr>
      <xdr:spPr>
        <a:xfrm>
          <a:off x="1079500" y="99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121068</xdr:rowOff>
    </xdr:from>
    <xdr:ext cx="534377" cy="259045"/>
    <xdr:sp macro="" textlink="">
      <xdr:nvSpPr>
        <xdr:cNvPr id="150" name="テキスト ボックス 149"/>
        <xdr:cNvSpPr txBox="1"/>
      </xdr:nvSpPr>
      <xdr:spPr>
        <a:xfrm>
          <a:off x="863111" y="100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100626</xdr:rowOff>
    </xdr:from>
    <xdr:to>
      <xdr:col>24</xdr:col>
      <xdr:colOff>63500</xdr:colOff>
      <xdr:row>79</xdr:row>
      <xdr:rowOff>5511</xdr:rowOff>
    </xdr:to>
    <xdr:cxnSp macro="">
      <xdr:nvCxnSpPr>
        <xdr:cNvPr id="182" name="直線コネクタ 181"/>
        <xdr:cNvCxnSpPr/>
      </xdr:nvCxnSpPr>
      <xdr:spPr>
        <a:xfrm flipV="1">
          <a:off x="3797300" y="13473726"/>
          <a:ext cx="838200" cy="7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169875</xdr:rowOff>
    </xdr:from>
    <xdr:to>
      <xdr:col>19</xdr:col>
      <xdr:colOff>177800</xdr:colOff>
      <xdr:row>79</xdr:row>
      <xdr:rowOff>5511</xdr:rowOff>
    </xdr:to>
    <xdr:cxnSp macro="">
      <xdr:nvCxnSpPr>
        <xdr:cNvPr id="185" name="直線コネクタ 184"/>
        <xdr:cNvCxnSpPr/>
      </xdr:nvCxnSpPr>
      <xdr:spPr>
        <a:xfrm>
          <a:off x="2908300" y="1354297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7079</xdr:rowOff>
    </xdr:to>
    <xdr:cxnSp macro="">
      <xdr:nvCxnSpPr>
        <xdr:cNvPr id="188" name="直線コネクタ 187"/>
        <xdr:cNvCxnSpPr/>
      </xdr:nvCxnSpPr>
      <xdr:spPr>
        <a:xfrm flipV="1">
          <a:off x="2019300" y="13542975"/>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7079</xdr:rowOff>
    </xdr:from>
    <xdr:to>
      <xdr:col>10</xdr:col>
      <xdr:colOff>114300</xdr:colOff>
      <xdr:row>79</xdr:row>
      <xdr:rowOff>102374</xdr:rowOff>
    </xdr:to>
    <xdr:cxnSp macro="">
      <xdr:nvCxnSpPr>
        <xdr:cNvPr id="191" name="直線コネクタ 190"/>
        <xdr:cNvCxnSpPr/>
      </xdr:nvCxnSpPr>
      <xdr:spPr>
        <a:xfrm flipV="1">
          <a:off x="1130300" y="13551629"/>
          <a:ext cx="889000" cy="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49826</xdr:rowOff>
    </xdr:from>
    <xdr:to>
      <xdr:col>24</xdr:col>
      <xdr:colOff>114300</xdr:colOff>
      <xdr:row>78</xdr:row>
      <xdr:rowOff>151426</xdr:rowOff>
    </xdr:to>
    <xdr:sp macro="" textlink="">
      <xdr:nvSpPr>
        <xdr:cNvPr id="201" name="楕円 200"/>
        <xdr:cNvSpPr/>
      </xdr:nvSpPr>
      <xdr:spPr>
        <a:xfrm>
          <a:off x="4584700" y="13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136203</xdr:rowOff>
    </xdr:from>
    <xdr:ext cx="599010" cy="259045"/>
    <xdr:sp macro="" textlink="">
      <xdr:nvSpPr>
        <xdr:cNvPr id="202" name="民生費該当値テキスト"/>
        <xdr:cNvSpPr txBox="1"/>
      </xdr:nvSpPr>
      <xdr:spPr>
        <a:xfrm>
          <a:off x="4686300" y="1333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126161</xdr:rowOff>
    </xdr:from>
    <xdr:to>
      <xdr:col>20</xdr:col>
      <xdr:colOff>38100</xdr:colOff>
      <xdr:row>79</xdr:row>
      <xdr:rowOff>56311</xdr:rowOff>
    </xdr:to>
    <xdr:sp macro="" textlink="">
      <xdr:nvSpPr>
        <xdr:cNvPr id="203" name="楕円 202"/>
        <xdr:cNvSpPr/>
      </xdr:nvSpPr>
      <xdr:spPr>
        <a:xfrm>
          <a:off x="37465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47438</xdr:rowOff>
    </xdr:from>
    <xdr:ext cx="599010" cy="259045"/>
    <xdr:sp macro="" textlink="">
      <xdr:nvSpPr>
        <xdr:cNvPr id="204" name="テキスト ボックス 203"/>
        <xdr:cNvSpPr txBox="1"/>
      </xdr:nvSpPr>
      <xdr:spPr>
        <a:xfrm>
          <a:off x="3497795" y="1359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119075</xdr:rowOff>
    </xdr:from>
    <xdr:to>
      <xdr:col>15</xdr:col>
      <xdr:colOff>101600</xdr:colOff>
      <xdr:row>79</xdr:row>
      <xdr:rowOff>49225</xdr:rowOff>
    </xdr:to>
    <xdr:sp macro="" textlink="">
      <xdr:nvSpPr>
        <xdr:cNvPr id="205" name="楕円 204"/>
        <xdr:cNvSpPr/>
      </xdr:nvSpPr>
      <xdr:spPr>
        <a:xfrm>
          <a:off x="2857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40352</xdr:rowOff>
    </xdr:from>
    <xdr:ext cx="599010" cy="259045"/>
    <xdr:sp macro="" textlink="">
      <xdr:nvSpPr>
        <xdr:cNvPr id="206" name="テキスト ボックス 205"/>
        <xdr:cNvSpPr txBox="1"/>
      </xdr:nvSpPr>
      <xdr:spPr>
        <a:xfrm>
          <a:off x="2608795" y="135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127729</xdr:rowOff>
    </xdr:from>
    <xdr:to>
      <xdr:col>10</xdr:col>
      <xdr:colOff>165100</xdr:colOff>
      <xdr:row>79</xdr:row>
      <xdr:rowOff>57879</xdr:rowOff>
    </xdr:to>
    <xdr:sp macro="" textlink="">
      <xdr:nvSpPr>
        <xdr:cNvPr id="207" name="楕円 206"/>
        <xdr:cNvSpPr/>
      </xdr:nvSpPr>
      <xdr:spPr>
        <a:xfrm>
          <a:off x="1968500" y="135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49006</xdr:rowOff>
    </xdr:from>
    <xdr:ext cx="599010" cy="259045"/>
    <xdr:sp macro="" textlink="">
      <xdr:nvSpPr>
        <xdr:cNvPr id="208" name="テキスト ボックス 207"/>
        <xdr:cNvSpPr txBox="1"/>
      </xdr:nvSpPr>
      <xdr:spPr>
        <a:xfrm>
          <a:off x="1719795" y="1359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51574</xdr:rowOff>
    </xdr:from>
    <xdr:to>
      <xdr:col>6</xdr:col>
      <xdr:colOff>38100</xdr:colOff>
      <xdr:row>79</xdr:row>
      <xdr:rowOff>153174</xdr:rowOff>
    </xdr:to>
    <xdr:sp macro="" textlink="">
      <xdr:nvSpPr>
        <xdr:cNvPr id="209" name="楕円 208"/>
        <xdr:cNvSpPr/>
      </xdr:nvSpPr>
      <xdr:spPr>
        <a:xfrm>
          <a:off x="1079500" y="135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144301</xdr:rowOff>
    </xdr:from>
    <xdr:ext cx="599010" cy="259045"/>
    <xdr:sp macro="" textlink="">
      <xdr:nvSpPr>
        <xdr:cNvPr id="210" name="テキスト ボックス 209"/>
        <xdr:cNvSpPr txBox="1"/>
      </xdr:nvSpPr>
      <xdr:spPr>
        <a:xfrm>
          <a:off x="830795" y="1368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97219</xdr:rowOff>
    </xdr:from>
    <xdr:to>
      <xdr:col>24</xdr:col>
      <xdr:colOff>63500</xdr:colOff>
      <xdr:row>97</xdr:row>
      <xdr:rowOff>111544</xdr:rowOff>
    </xdr:to>
    <xdr:cxnSp macro="">
      <xdr:nvCxnSpPr>
        <xdr:cNvPr id="239" name="直線コネクタ 238"/>
        <xdr:cNvCxnSpPr/>
      </xdr:nvCxnSpPr>
      <xdr:spPr>
        <a:xfrm>
          <a:off x="3797300" y="16727869"/>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77756</xdr:rowOff>
    </xdr:from>
    <xdr:to>
      <xdr:col>19</xdr:col>
      <xdr:colOff>177800</xdr:colOff>
      <xdr:row>97</xdr:row>
      <xdr:rowOff>97219</xdr:rowOff>
    </xdr:to>
    <xdr:cxnSp macro="">
      <xdr:nvCxnSpPr>
        <xdr:cNvPr id="242" name="直線コネクタ 241"/>
        <xdr:cNvCxnSpPr/>
      </xdr:nvCxnSpPr>
      <xdr:spPr>
        <a:xfrm>
          <a:off x="2908300" y="16708406"/>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77756</xdr:rowOff>
    </xdr:from>
    <xdr:to>
      <xdr:col>15</xdr:col>
      <xdr:colOff>50800</xdr:colOff>
      <xdr:row>97</xdr:row>
      <xdr:rowOff>86810</xdr:rowOff>
    </xdr:to>
    <xdr:cxnSp macro="">
      <xdr:nvCxnSpPr>
        <xdr:cNvPr id="245" name="直線コネクタ 244"/>
        <xdr:cNvCxnSpPr/>
      </xdr:nvCxnSpPr>
      <xdr:spPr>
        <a:xfrm flipV="1">
          <a:off x="2019300" y="1670840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86810</xdr:rowOff>
    </xdr:from>
    <xdr:to>
      <xdr:col>10</xdr:col>
      <xdr:colOff>114300</xdr:colOff>
      <xdr:row>97</xdr:row>
      <xdr:rowOff>99054</xdr:rowOff>
    </xdr:to>
    <xdr:cxnSp macro="">
      <xdr:nvCxnSpPr>
        <xdr:cNvPr id="248" name="直線コネクタ 247"/>
        <xdr:cNvCxnSpPr/>
      </xdr:nvCxnSpPr>
      <xdr:spPr>
        <a:xfrm flipV="1">
          <a:off x="1130300" y="16717460"/>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60744</xdr:rowOff>
    </xdr:from>
    <xdr:to>
      <xdr:col>24</xdr:col>
      <xdr:colOff>114300</xdr:colOff>
      <xdr:row>97</xdr:row>
      <xdr:rowOff>162344</xdr:rowOff>
    </xdr:to>
    <xdr:sp macro="" textlink="">
      <xdr:nvSpPr>
        <xdr:cNvPr id="258" name="楕円 257"/>
        <xdr:cNvSpPr/>
      </xdr:nvSpPr>
      <xdr:spPr>
        <a:xfrm>
          <a:off x="4584700" y="166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147121</xdr:rowOff>
    </xdr:from>
    <xdr:ext cx="534377" cy="259045"/>
    <xdr:sp macro="" textlink="">
      <xdr:nvSpPr>
        <xdr:cNvPr id="259" name="衛生費該当値テキスト"/>
        <xdr:cNvSpPr txBox="1"/>
      </xdr:nvSpPr>
      <xdr:spPr>
        <a:xfrm>
          <a:off x="4686300" y="166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46419</xdr:rowOff>
    </xdr:from>
    <xdr:to>
      <xdr:col>20</xdr:col>
      <xdr:colOff>38100</xdr:colOff>
      <xdr:row>97</xdr:row>
      <xdr:rowOff>148019</xdr:rowOff>
    </xdr:to>
    <xdr:sp macro="" textlink="">
      <xdr:nvSpPr>
        <xdr:cNvPr id="260" name="楕円 259"/>
        <xdr:cNvSpPr/>
      </xdr:nvSpPr>
      <xdr:spPr>
        <a:xfrm>
          <a:off x="3746500" y="166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139146</xdr:rowOff>
    </xdr:from>
    <xdr:ext cx="534377" cy="259045"/>
    <xdr:sp macro="" textlink="">
      <xdr:nvSpPr>
        <xdr:cNvPr id="261" name="テキスト ボックス 260"/>
        <xdr:cNvSpPr txBox="1"/>
      </xdr:nvSpPr>
      <xdr:spPr>
        <a:xfrm>
          <a:off x="3530111" y="167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26956</xdr:rowOff>
    </xdr:from>
    <xdr:to>
      <xdr:col>15</xdr:col>
      <xdr:colOff>101600</xdr:colOff>
      <xdr:row>97</xdr:row>
      <xdr:rowOff>128556</xdr:rowOff>
    </xdr:to>
    <xdr:sp macro="" textlink="">
      <xdr:nvSpPr>
        <xdr:cNvPr id="262" name="楕円 261"/>
        <xdr:cNvSpPr/>
      </xdr:nvSpPr>
      <xdr:spPr>
        <a:xfrm>
          <a:off x="2857500" y="166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145083</xdr:rowOff>
    </xdr:from>
    <xdr:ext cx="534377" cy="259045"/>
    <xdr:sp macro="" textlink="">
      <xdr:nvSpPr>
        <xdr:cNvPr id="263" name="テキスト ボックス 262"/>
        <xdr:cNvSpPr txBox="1"/>
      </xdr:nvSpPr>
      <xdr:spPr>
        <a:xfrm>
          <a:off x="2641111" y="164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36010</xdr:rowOff>
    </xdr:from>
    <xdr:to>
      <xdr:col>10</xdr:col>
      <xdr:colOff>165100</xdr:colOff>
      <xdr:row>97</xdr:row>
      <xdr:rowOff>137610</xdr:rowOff>
    </xdr:to>
    <xdr:sp macro="" textlink="">
      <xdr:nvSpPr>
        <xdr:cNvPr id="264" name="楕円 263"/>
        <xdr:cNvSpPr/>
      </xdr:nvSpPr>
      <xdr:spPr>
        <a:xfrm>
          <a:off x="1968500" y="166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128737</xdr:rowOff>
    </xdr:from>
    <xdr:ext cx="534377" cy="259045"/>
    <xdr:sp macro="" textlink="">
      <xdr:nvSpPr>
        <xdr:cNvPr id="265" name="テキスト ボックス 264"/>
        <xdr:cNvSpPr txBox="1"/>
      </xdr:nvSpPr>
      <xdr:spPr>
        <a:xfrm>
          <a:off x="1752111" y="167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48254</xdr:rowOff>
    </xdr:from>
    <xdr:to>
      <xdr:col>6</xdr:col>
      <xdr:colOff>38100</xdr:colOff>
      <xdr:row>97</xdr:row>
      <xdr:rowOff>149854</xdr:rowOff>
    </xdr:to>
    <xdr:sp macro="" textlink="">
      <xdr:nvSpPr>
        <xdr:cNvPr id="266" name="楕円 265"/>
        <xdr:cNvSpPr/>
      </xdr:nvSpPr>
      <xdr:spPr>
        <a:xfrm>
          <a:off x="1079500" y="166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140981</xdr:rowOff>
    </xdr:from>
    <xdr:ext cx="534377" cy="259045"/>
    <xdr:sp macro="" textlink="">
      <xdr:nvSpPr>
        <xdr:cNvPr id="267" name="テキスト ボックス 266"/>
        <xdr:cNvSpPr txBox="1"/>
      </xdr:nvSpPr>
      <xdr:spPr>
        <a:xfrm>
          <a:off x="863111" y="167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33565</xdr:rowOff>
    </xdr:from>
    <xdr:to>
      <xdr:col>55</xdr:col>
      <xdr:colOff>0</xdr:colOff>
      <xdr:row>38</xdr:row>
      <xdr:rowOff>44341</xdr:rowOff>
    </xdr:to>
    <xdr:cxnSp macro="">
      <xdr:nvCxnSpPr>
        <xdr:cNvPr id="298" name="直線コネクタ 297"/>
        <xdr:cNvCxnSpPr/>
      </xdr:nvCxnSpPr>
      <xdr:spPr>
        <a:xfrm flipV="1">
          <a:off x="9639300" y="6548665"/>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44341</xdr:rowOff>
    </xdr:from>
    <xdr:to>
      <xdr:col>50</xdr:col>
      <xdr:colOff>114300</xdr:colOff>
      <xdr:row>38</xdr:row>
      <xdr:rowOff>47280</xdr:rowOff>
    </xdr:to>
    <xdr:cxnSp macro="">
      <xdr:nvCxnSpPr>
        <xdr:cNvPr id="301" name="直線コネクタ 300"/>
        <xdr:cNvCxnSpPr/>
      </xdr:nvCxnSpPr>
      <xdr:spPr>
        <a:xfrm flipV="1">
          <a:off x="8750300" y="655944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47280</xdr:rowOff>
    </xdr:from>
    <xdr:to>
      <xdr:col>45</xdr:col>
      <xdr:colOff>177800</xdr:colOff>
      <xdr:row>38</xdr:row>
      <xdr:rowOff>50546</xdr:rowOff>
    </xdr:to>
    <xdr:cxnSp macro="">
      <xdr:nvCxnSpPr>
        <xdr:cNvPr id="304" name="直線コネクタ 303"/>
        <xdr:cNvCxnSpPr/>
      </xdr:nvCxnSpPr>
      <xdr:spPr>
        <a:xfrm flipV="1">
          <a:off x="7861300" y="65623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61650</xdr:rowOff>
    </xdr:to>
    <xdr:cxnSp macro="">
      <xdr:nvCxnSpPr>
        <xdr:cNvPr id="307" name="直線コネクタ 306"/>
        <xdr:cNvCxnSpPr/>
      </xdr:nvCxnSpPr>
      <xdr:spPr>
        <a:xfrm flipV="1">
          <a:off x="6972300" y="6565646"/>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317" name="楕円 316"/>
        <xdr:cNvSpPr/>
      </xdr:nvSpPr>
      <xdr:spPr>
        <a:xfrm>
          <a:off x="104267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132642</xdr:rowOff>
    </xdr:from>
    <xdr:ext cx="378565" cy="259045"/>
    <xdr:sp macro="" textlink="">
      <xdr:nvSpPr>
        <xdr:cNvPr id="318" name="労働費該当値テキスト"/>
        <xdr:cNvSpPr txBox="1"/>
      </xdr:nvSpPr>
      <xdr:spPr>
        <a:xfrm>
          <a:off x="10528300" y="647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164991</xdr:rowOff>
    </xdr:from>
    <xdr:to>
      <xdr:col>50</xdr:col>
      <xdr:colOff>165100</xdr:colOff>
      <xdr:row>38</xdr:row>
      <xdr:rowOff>95141</xdr:rowOff>
    </xdr:to>
    <xdr:sp macro="" textlink="">
      <xdr:nvSpPr>
        <xdr:cNvPr id="319" name="楕円 318"/>
        <xdr:cNvSpPr/>
      </xdr:nvSpPr>
      <xdr:spPr>
        <a:xfrm>
          <a:off x="9588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86268</xdr:rowOff>
    </xdr:from>
    <xdr:ext cx="378565" cy="259045"/>
    <xdr:sp macro="" textlink="">
      <xdr:nvSpPr>
        <xdr:cNvPr id="320" name="テキスト ボックス 319"/>
        <xdr:cNvSpPr txBox="1"/>
      </xdr:nvSpPr>
      <xdr:spPr>
        <a:xfrm>
          <a:off x="9450017" y="660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167930</xdr:rowOff>
    </xdr:from>
    <xdr:to>
      <xdr:col>46</xdr:col>
      <xdr:colOff>38100</xdr:colOff>
      <xdr:row>38</xdr:row>
      <xdr:rowOff>98080</xdr:rowOff>
    </xdr:to>
    <xdr:sp macro="" textlink="">
      <xdr:nvSpPr>
        <xdr:cNvPr id="321" name="楕円 320"/>
        <xdr:cNvSpPr/>
      </xdr:nvSpPr>
      <xdr:spPr>
        <a:xfrm>
          <a:off x="8699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89207</xdr:rowOff>
    </xdr:from>
    <xdr:ext cx="378565" cy="259045"/>
    <xdr:sp macro="" textlink="">
      <xdr:nvSpPr>
        <xdr:cNvPr id="322" name="テキスト ボックス 321"/>
        <xdr:cNvSpPr txBox="1"/>
      </xdr:nvSpPr>
      <xdr:spPr>
        <a:xfrm>
          <a:off x="8561017" y="660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23" name="楕円 322"/>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92473</xdr:rowOff>
    </xdr:from>
    <xdr:ext cx="378565" cy="259045"/>
    <xdr:sp macro="" textlink="">
      <xdr:nvSpPr>
        <xdr:cNvPr id="324" name="テキスト ボックス 323"/>
        <xdr:cNvSpPr txBox="1"/>
      </xdr:nvSpPr>
      <xdr:spPr>
        <a:xfrm>
          <a:off x="7672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10850</xdr:rowOff>
    </xdr:from>
    <xdr:to>
      <xdr:col>36</xdr:col>
      <xdr:colOff>165100</xdr:colOff>
      <xdr:row>38</xdr:row>
      <xdr:rowOff>112450</xdr:rowOff>
    </xdr:to>
    <xdr:sp macro="" textlink="">
      <xdr:nvSpPr>
        <xdr:cNvPr id="325" name="楕円 324"/>
        <xdr:cNvSpPr/>
      </xdr:nvSpPr>
      <xdr:spPr>
        <a:xfrm>
          <a:off x="6921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103577</xdr:rowOff>
    </xdr:from>
    <xdr:ext cx="378565" cy="259045"/>
    <xdr:sp macro="" textlink="">
      <xdr:nvSpPr>
        <xdr:cNvPr id="326" name="テキスト ボックス 325"/>
        <xdr:cNvSpPr txBox="1"/>
      </xdr:nvSpPr>
      <xdr:spPr>
        <a:xfrm>
          <a:off x="6783017" y="661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5537</xdr:rowOff>
    </xdr:from>
    <xdr:to>
      <xdr:col>55</xdr:col>
      <xdr:colOff>0</xdr:colOff>
      <xdr:row>58</xdr:row>
      <xdr:rowOff>8484</xdr:rowOff>
    </xdr:to>
    <xdr:cxnSp macro="">
      <xdr:nvCxnSpPr>
        <xdr:cNvPr id="355" name="直線コネクタ 354"/>
        <xdr:cNvCxnSpPr/>
      </xdr:nvCxnSpPr>
      <xdr:spPr>
        <a:xfrm>
          <a:off x="9639300" y="9949637"/>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5537</xdr:rowOff>
    </xdr:from>
    <xdr:to>
      <xdr:col>50</xdr:col>
      <xdr:colOff>114300</xdr:colOff>
      <xdr:row>58</xdr:row>
      <xdr:rowOff>28207</xdr:rowOff>
    </xdr:to>
    <xdr:cxnSp macro="">
      <xdr:nvCxnSpPr>
        <xdr:cNvPr id="358" name="直線コネクタ 357"/>
        <xdr:cNvCxnSpPr/>
      </xdr:nvCxnSpPr>
      <xdr:spPr>
        <a:xfrm flipV="1">
          <a:off x="8750300" y="9949637"/>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28207</xdr:rowOff>
    </xdr:from>
    <xdr:to>
      <xdr:col>45</xdr:col>
      <xdr:colOff>177800</xdr:colOff>
      <xdr:row>58</xdr:row>
      <xdr:rowOff>33769</xdr:rowOff>
    </xdr:to>
    <xdr:cxnSp macro="">
      <xdr:nvCxnSpPr>
        <xdr:cNvPr id="361" name="直線コネクタ 360"/>
        <xdr:cNvCxnSpPr/>
      </xdr:nvCxnSpPr>
      <xdr:spPr>
        <a:xfrm flipV="1">
          <a:off x="7861300" y="997230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33769</xdr:rowOff>
    </xdr:from>
    <xdr:to>
      <xdr:col>41</xdr:col>
      <xdr:colOff>50800</xdr:colOff>
      <xdr:row>58</xdr:row>
      <xdr:rowOff>45606</xdr:rowOff>
    </xdr:to>
    <xdr:cxnSp macro="">
      <xdr:nvCxnSpPr>
        <xdr:cNvPr id="364" name="直線コネクタ 363"/>
        <xdr:cNvCxnSpPr/>
      </xdr:nvCxnSpPr>
      <xdr:spPr>
        <a:xfrm flipV="1">
          <a:off x="6972300" y="9977869"/>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129134</xdr:rowOff>
    </xdr:from>
    <xdr:to>
      <xdr:col>55</xdr:col>
      <xdr:colOff>50800</xdr:colOff>
      <xdr:row>58</xdr:row>
      <xdr:rowOff>59284</xdr:rowOff>
    </xdr:to>
    <xdr:sp macro="" textlink="">
      <xdr:nvSpPr>
        <xdr:cNvPr id="374" name="楕円 373"/>
        <xdr:cNvSpPr/>
      </xdr:nvSpPr>
      <xdr:spPr>
        <a:xfrm>
          <a:off x="104267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107561</xdr:rowOff>
    </xdr:from>
    <xdr:ext cx="534377" cy="259045"/>
    <xdr:sp macro="" textlink="">
      <xdr:nvSpPr>
        <xdr:cNvPr id="375" name="農林水産業費該当値テキスト"/>
        <xdr:cNvSpPr txBox="1"/>
      </xdr:nvSpPr>
      <xdr:spPr>
        <a:xfrm>
          <a:off x="10528300" y="9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126187</xdr:rowOff>
    </xdr:from>
    <xdr:to>
      <xdr:col>50</xdr:col>
      <xdr:colOff>165100</xdr:colOff>
      <xdr:row>58</xdr:row>
      <xdr:rowOff>56337</xdr:rowOff>
    </xdr:to>
    <xdr:sp macro="" textlink="">
      <xdr:nvSpPr>
        <xdr:cNvPr id="376" name="楕円 375"/>
        <xdr:cNvSpPr/>
      </xdr:nvSpPr>
      <xdr:spPr>
        <a:xfrm>
          <a:off x="9588500" y="98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47464</xdr:rowOff>
    </xdr:from>
    <xdr:ext cx="534377" cy="259045"/>
    <xdr:sp macro="" textlink="">
      <xdr:nvSpPr>
        <xdr:cNvPr id="377" name="テキスト ボックス 376"/>
        <xdr:cNvSpPr txBox="1"/>
      </xdr:nvSpPr>
      <xdr:spPr>
        <a:xfrm>
          <a:off x="9372111" y="99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148857</xdr:rowOff>
    </xdr:from>
    <xdr:to>
      <xdr:col>46</xdr:col>
      <xdr:colOff>38100</xdr:colOff>
      <xdr:row>58</xdr:row>
      <xdr:rowOff>79007</xdr:rowOff>
    </xdr:to>
    <xdr:sp macro="" textlink="">
      <xdr:nvSpPr>
        <xdr:cNvPr id="378" name="楕円 377"/>
        <xdr:cNvSpPr/>
      </xdr:nvSpPr>
      <xdr:spPr>
        <a:xfrm>
          <a:off x="8699500" y="99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70134</xdr:rowOff>
    </xdr:from>
    <xdr:ext cx="534377" cy="259045"/>
    <xdr:sp macro="" textlink="">
      <xdr:nvSpPr>
        <xdr:cNvPr id="379" name="テキスト ボックス 378"/>
        <xdr:cNvSpPr txBox="1"/>
      </xdr:nvSpPr>
      <xdr:spPr>
        <a:xfrm>
          <a:off x="8483111" y="100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154419</xdr:rowOff>
    </xdr:from>
    <xdr:to>
      <xdr:col>41</xdr:col>
      <xdr:colOff>101600</xdr:colOff>
      <xdr:row>58</xdr:row>
      <xdr:rowOff>84569</xdr:rowOff>
    </xdr:to>
    <xdr:sp macro="" textlink="">
      <xdr:nvSpPr>
        <xdr:cNvPr id="380" name="楕円 379"/>
        <xdr:cNvSpPr/>
      </xdr:nvSpPr>
      <xdr:spPr>
        <a:xfrm>
          <a:off x="7810500" y="9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75696</xdr:rowOff>
    </xdr:from>
    <xdr:ext cx="534377" cy="259045"/>
    <xdr:sp macro="" textlink="">
      <xdr:nvSpPr>
        <xdr:cNvPr id="381" name="テキスト ボックス 380"/>
        <xdr:cNvSpPr txBox="1"/>
      </xdr:nvSpPr>
      <xdr:spPr>
        <a:xfrm>
          <a:off x="7594111" y="100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166256</xdr:rowOff>
    </xdr:from>
    <xdr:to>
      <xdr:col>36</xdr:col>
      <xdr:colOff>165100</xdr:colOff>
      <xdr:row>58</xdr:row>
      <xdr:rowOff>96406</xdr:rowOff>
    </xdr:to>
    <xdr:sp macro="" textlink="">
      <xdr:nvSpPr>
        <xdr:cNvPr id="382" name="楕円 381"/>
        <xdr:cNvSpPr/>
      </xdr:nvSpPr>
      <xdr:spPr>
        <a:xfrm>
          <a:off x="6921500" y="9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87533</xdr:rowOff>
    </xdr:from>
    <xdr:ext cx="534377" cy="259045"/>
    <xdr:sp macro="" textlink="">
      <xdr:nvSpPr>
        <xdr:cNvPr id="383" name="テキスト ボックス 382"/>
        <xdr:cNvSpPr txBox="1"/>
      </xdr:nvSpPr>
      <xdr:spPr>
        <a:xfrm>
          <a:off x="6705111" y="100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110210</xdr:rowOff>
    </xdr:from>
    <xdr:to>
      <xdr:col>55</xdr:col>
      <xdr:colOff>0</xdr:colOff>
      <xdr:row>76</xdr:row>
      <xdr:rowOff>148256</xdr:rowOff>
    </xdr:to>
    <xdr:cxnSp macro="">
      <xdr:nvCxnSpPr>
        <xdr:cNvPr id="414" name="直線コネクタ 413"/>
        <xdr:cNvCxnSpPr/>
      </xdr:nvCxnSpPr>
      <xdr:spPr>
        <a:xfrm flipV="1">
          <a:off x="9639300" y="12968960"/>
          <a:ext cx="838200" cy="2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95090</xdr:rowOff>
    </xdr:from>
    <xdr:to>
      <xdr:col>50</xdr:col>
      <xdr:colOff>114300</xdr:colOff>
      <xdr:row>76</xdr:row>
      <xdr:rowOff>148256</xdr:rowOff>
    </xdr:to>
    <xdr:cxnSp macro="">
      <xdr:nvCxnSpPr>
        <xdr:cNvPr id="417" name="直線コネクタ 416"/>
        <xdr:cNvCxnSpPr/>
      </xdr:nvCxnSpPr>
      <xdr:spPr>
        <a:xfrm>
          <a:off x="8750300" y="13125290"/>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95090</xdr:rowOff>
    </xdr:from>
    <xdr:to>
      <xdr:col>45</xdr:col>
      <xdr:colOff>177800</xdr:colOff>
      <xdr:row>76</xdr:row>
      <xdr:rowOff>112365</xdr:rowOff>
    </xdr:to>
    <xdr:cxnSp macro="">
      <xdr:nvCxnSpPr>
        <xdr:cNvPr id="420" name="直線コネクタ 419"/>
        <xdr:cNvCxnSpPr/>
      </xdr:nvCxnSpPr>
      <xdr:spPr>
        <a:xfrm flipV="1">
          <a:off x="7861300" y="13125290"/>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153448</xdr:rowOff>
    </xdr:from>
    <xdr:to>
      <xdr:col>41</xdr:col>
      <xdr:colOff>50800</xdr:colOff>
      <xdr:row>76</xdr:row>
      <xdr:rowOff>112365</xdr:rowOff>
    </xdr:to>
    <xdr:cxnSp macro="">
      <xdr:nvCxnSpPr>
        <xdr:cNvPr id="423" name="直線コネクタ 422"/>
        <xdr:cNvCxnSpPr/>
      </xdr:nvCxnSpPr>
      <xdr:spPr>
        <a:xfrm>
          <a:off x="6972300" y="13012198"/>
          <a:ext cx="8890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59410</xdr:rowOff>
    </xdr:from>
    <xdr:to>
      <xdr:col>55</xdr:col>
      <xdr:colOff>50800</xdr:colOff>
      <xdr:row>75</xdr:row>
      <xdr:rowOff>161010</xdr:rowOff>
    </xdr:to>
    <xdr:sp macro="" textlink="">
      <xdr:nvSpPr>
        <xdr:cNvPr id="433" name="楕円 432"/>
        <xdr:cNvSpPr/>
      </xdr:nvSpPr>
      <xdr:spPr>
        <a:xfrm>
          <a:off x="104267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82287</xdr:rowOff>
    </xdr:from>
    <xdr:ext cx="534377" cy="259045"/>
    <xdr:sp macro="" textlink="">
      <xdr:nvSpPr>
        <xdr:cNvPr id="434" name="商工費該当値テキスト"/>
        <xdr:cNvSpPr txBox="1"/>
      </xdr:nvSpPr>
      <xdr:spPr>
        <a:xfrm>
          <a:off x="10528300" y="12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97456</xdr:rowOff>
    </xdr:from>
    <xdr:to>
      <xdr:col>50</xdr:col>
      <xdr:colOff>165100</xdr:colOff>
      <xdr:row>77</xdr:row>
      <xdr:rowOff>27606</xdr:rowOff>
    </xdr:to>
    <xdr:sp macro="" textlink="">
      <xdr:nvSpPr>
        <xdr:cNvPr id="435" name="楕円 434"/>
        <xdr:cNvSpPr/>
      </xdr:nvSpPr>
      <xdr:spPr>
        <a:xfrm>
          <a:off x="9588500" y="131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44133</xdr:rowOff>
    </xdr:from>
    <xdr:ext cx="534377" cy="259045"/>
    <xdr:sp macro="" textlink="">
      <xdr:nvSpPr>
        <xdr:cNvPr id="436" name="テキスト ボックス 435"/>
        <xdr:cNvSpPr txBox="1"/>
      </xdr:nvSpPr>
      <xdr:spPr>
        <a:xfrm>
          <a:off x="9372111" y="129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44290</xdr:rowOff>
    </xdr:from>
    <xdr:to>
      <xdr:col>46</xdr:col>
      <xdr:colOff>38100</xdr:colOff>
      <xdr:row>76</xdr:row>
      <xdr:rowOff>145890</xdr:rowOff>
    </xdr:to>
    <xdr:sp macro="" textlink="">
      <xdr:nvSpPr>
        <xdr:cNvPr id="437" name="楕円 436"/>
        <xdr:cNvSpPr/>
      </xdr:nvSpPr>
      <xdr:spPr>
        <a:xfrm>
          <a:off x="8699500" y="130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162417</xdr:rowOff>
    </xdr:from>
    <xdr:ext cx="534377" cy="259045"/>
    <xdr:sp macro="" textlink="">
      <xdr:nvSpPr>
        <xdr:cNvPr id="438" name="テキスト ボックス 437"/>
        <xdr:cNvSpPr txBox="1"/>
      </xdr:nvSpPr>
      <xdr:spPr>
        <a:xfrm>
          <a:off x="8483111" y="128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61565</xdr:rowOff>
    </xdr:from>
    <xdr:to>
      <xdr:col>41</xdr:col>
      <xdr:colOff>101600</xdr:colOff>
      <xdr:row>76</xdr:row>
      <xdr:rowOff>163165</xdr:rowOff>
    </xdr:to>
    <xdr:sp macro="" textlink="">
      <xdr:nvSpPr>
        <xdr:cNvPr id="439" name="楕円 438"/>
        <xdr:cNvSpPr/>
      </xdr:nvSpPr>
      <xdr:spPr>
        <a:xfrm>
          <a:off x="7810500" y="130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8243</xdr:rowOff>
    </xdr:from>
    <xdr:ext cx="534377" cy="259045"/>
    <xdr:sp macro="" textlink="">
      <xdr:nvSpPr>
        <xdr:cNvPr id="440" name="テキスト ボックス 439"/>
        <xdr:cNvSpPr txBox="1"/>
      </xdr:nvSpPr>
      <xdr:spPr>
        <a:xfrm>
          <a:off x="7594111" y="128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102649</xdr:rowOff>
    </xdr:from>
    <xdr:to>
      <xdr:col>36</xdr:col>
      <xdr:colOff>165100</xdr:colOff>
      <xdr:row>76</xdr:row>
      <xdr:rowOff>32798</xdr:rowOff>
    </xdr:to>
    <xdr:sp macro="" textlink="">
      <xdr:nvSpPr>
        <xdr:cNvPr id="441" name="楕円 440"/>
        <xdr:cNvSpPr/>
      </xdr:nvSpPr>
      <xdr:spPr>
        <a:xfrm>
          <a:off x="6921500" y="12961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49326</xdr:rowOff>
    </xdr:from>
    <xdr:ext cx="534377" cy="259045"/>
    <xdr:sp macro="" textlink="">
      <xdr:nvSpPr>
        <xdr:cNvPr id="442" name="テキスト ボックス 441"/>
        <xdr:cNvSpPr txBox="1"/>
      </xdr:nvSpPr>
      <xdr:spPr>
        <a:xfrm>
          <a:off x="6705111" y="127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89408</xdr:rowOff>
    </xdr:from>
    <xdr:to>
      <xdr:col>55</xdr:col>
      <xdr:colOff>0</xdr:colOff>
      <xdr:row>98</xdr:row>
      <xdr:rowOff>11801</xdr:rowOff>
    </xdr:to>
    <xdr:cxnSp macro="">
      <xdr:nvCxnSpPr>
        <xdr:cNvPr id="473" name="直線コネクタ 472"/>
        <xdr:cNvCxnSpPr/>
      </xdr:nvCxnSpPr>
      <xdr:spPr>
        <a:xfrm flipV="1">
          <a:off x="9639300" y="16720058"/>
          <a:ext cx="838200" cy="9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11801</xdr:rowOff>
    </xdr:from>
    <xdr:to>
      <xdr:col>50</xdr:col>
      <xdr:colOff>114300</xdr:colOff>
      <xdr:row>98</xdr:row>
      <xdr:rowOff>26246</xdr:rowOff>
    </xdr:to>
    <xdr:cxnSp macro="">
      <xdr:nvCxnSpPr>
        <xdr:cNvPr id="476" name="直線コネクタ 475"/>
        <xdr:cNvCxnSpPr/>
      </xdr:nvCxnSpPr>
      <xdr:spPr>
        <a:xfrm flipV="1">
          <a:off x="8750300" y="16813901"/>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26246</xdr:rowOff>
    </xdr:from>
    <xdr:to>
      <xdr:col>45</xdr:col>
      <xdr:colOff>177800</xdr:colOff>
      <xdr:row>98</xdr:row>
      <xdr:rowOff>54076</xdr:rowOff>
    </xdr:to>
    <xdr:cxnSp macro="">
      <xdr:nvCxnSpPr>
        <xdr:cNvPr id="479" name="直線コネクタ 478"/>
        <xdr:cNvCxnSpPr/>
      </xdr:nvCxnSpPr>
      <xdr:spPr>
        <a:xfrm flipV="1">
          <a:off x="7861300" y="16828346"/>
          <a:ext cx="8890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54076</xdr:rowOff>
    </xdr:from>
    <xdr:to>
      <xdr:col>41</xdr:col>
      <xdr:colOff>50800</xdr:colOff>
      <xdr:row>98</xdr:row>
      <xdr:rowOff>111471</xdr:rowOff>
    </xdr:to>
    <xdr:cxnSp macro="">
      <xdr:nvCxnSpPr>
        <xdr:cNvPr id="482" name="直線コネクタ 481"/>
        <xdr:cNvCxnSpPr/>
      </xdr:nvCxnSpPr>
      <xdr:spPr>
        <a:xfrm flipV="1">
          <a:off x="6972300" y="16856176"/>
          <a:ext cx="889000" cy="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38608</xdr:rowOff>
    </xdr:from>
    <xdr:to>
      <xdr:col>55</xdr:col>
      <xdr:colOff>50800</xdr:colOff>
      <xdr:row>97</xdr:row>
      <xdr:rowOff>140208</xdr:rowOff>
    </xdr:to>
    <xdr:sp macro="" textlink="">
      <xdr:nvSpPr>
        <xdr:cNvPr id="492" name="楕円 491"/>
        <xdr:cNvSpPr/>
      </xdr:nvSpPr>
      <xdr:spPr>
        <a:xfrm>
          <a:off x="10426700" y="1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61485</xdr:rowOff>
    </xdr:from>
    <xdr:ext cx="599010" cy="259045"/>
    <xdr:sp macro="" textlink="">
      <xdr:nvSpPr>
        <xdr:cNvPr id="493" name="土木費該当値テキスト"/>
        <xdr:cNvSpPr txBox="1"/>
      </xdr:nvSpPr>
      <xdr:spPr>
        <a:xfrm>
          <a:off x="10528300" y="165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132451</xdr:rowOff>
    </xdr:from>
    <xdr:to>
      <xdr:col>50</xdr:col>
      <xdr:colOff>165100</xdr:colOff>
      <xdr:row>98</xdr:row>
      <xdr:rowOff>62601</xdr:rowOff>
    </xdr:to>
    <xdr:sp macro="" textlink="">
      <xdr:nvSpPr>
        <xdr:cNvPr id="494" name="楕円 493"/>
        <xdr:cNvSpPr/>
      </xdr:nvSpPr>
      <xdr:spPr>
        <a:xfrm>
          <a:off x="9588500" y="167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79128</xdr:rowOff>
    </xdr:from>
    <xdr:ext cx="534377" cy="259045"/>
    <xdr:sp macro="" textlink="">
      <xdr:nvSpPr>
        <xdr:cNvPr id="495" name="テキスト ボックス 494"/>
        <xdr:cNvSpPr txBox="1"/>
      </xdr:nvSpPr>
      <xdr:spPr>
        <a:xfrm>
          <a:off x="9372111" y="165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146896</xdr:rowOff>
    </xdr:from>
    <xdr:to>
      <xdr:col>46</xdr:col>
      <xdr:colOff>38100</xdr:colOff>
      <xdr:row>98</xdr:row>
      <xdr:rowOff>77046</xdr:rowOff>
    </xdr:to>
    <xdr:sp macro="" textlink="">
      <xdr:nvSpPr>
        <xdr:cNvPr id="496" name="楕円 495"/>
        <xdr:cNvSpPr/>
      </xdr:nvSpPr>
      <xdr:spPr>
        <a:xfrm>
          <a:off x="8699500" y="167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93573</xdr:rowOff>
    </xdr:from>
    <xdr:ext cx="534377" cy="259045"/>
    <xdr:sp macro="" textlink="">
      <xdr:nvSpPr>
        <xdr:cNvPr id="497" name="テキスト ボックス 496"/>
        <xdr:cNvSpPr txBox="1"/>
      </xdr:nvSpPr>
      <xdr:spPr>
        <a:xfrm>
          <a:off x="8483111" y="165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3276</xdr:rowOff>
    </xdr:from>
    <xdr:to>
      <xdr:col>41</xdr:col>
      <xdr:colOff>101600</xdr:colOff>
      <xdr:row>98</xdr:row>
      <xdr:rowOff>104876</xdr:rowOff>
    </xdr:to>
    <xdr:sp macro="" textlink="">
      <xdr:nvSpPr>
        <xdr:cNvPr id="498" name="楕円 497"/>
        <xdr:cNvSpPr/>
      </xdr:nvSpPr>
      <xdr:spPr>
        <a:xfrm>
          <a:off x="7810500" y="168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121403</xdr:rowOff>
    </xdr:from>
    <xdr:ext cx="534377" cy="259045"/>
    <xdr:sp macro="" textlink="">
      <xdr:nvSpPr>
        <xdr:cNvPr id="499" name="テキスト ボックス 498"/>
        <xdr:cNvSpPr txBox="1"/>
      </xdr:nvSpPr>
      <xdr:spPr>
        <a:xfrm>
          <a:off x="7594111" y="165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60671</xdr:rowOff>
    </xdr:from>
    <xdr:to>
      <xdr:col>36</xdr:col>
      <xdr:colOff>165100</xdr:colOff>
      <xdr:row>98</xdr:row>
      <xdr:rowOff>162271</xdr:rowOff>
    </xdr:to>
    <xdr:sp macro="" textlink="">
      <xdr:nvSpPr>
        <xdr:cNvPr id="500" name="楕円 499"/>
        <xdr:cNvSpPr/>
      </xdr:nvSpPr>
      <xdr:spPr>
        <a:xfrm>
          <a:off x="6921500" y="168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153398</xdr:rowOff>
    </xdr:from>
    <xdr:ext cx="534377" cy="259045"/>
    <xdr:sp macro="" textlink="">
      <xdr:nvSpPr>
        <xdr:cNvPr id="501" name="テキスト ボックス 500"/>
        <xdr:cNvSpPr txBox="1"/>
      </xdr:nvSpPr>
      <xdr:spPr>
        <a:xfrm>
          <a:off x="6705111" y="169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80721</xdr:rowOff>
    </xdr:from>
    <xdr:to>
      <xdr:col>85</xdr:col>
      <xdr:colOff>127000</xdr:colOff>
      <xdr:row>37</xdr:row>
      <xdr:rowOff>133397</xdr:rowOff>
    </xdr:to>
    <xdr:cxnSp macro="">
      <xdr:nvCxnSpPr>
        <xdr:cNvPr id="533" name="直線コネクタ 532"/>
        <xdr:cNvCxnSpPr/>
      </xdr:nvCxnSpPr>
      <xdr:spPr>
        <a:xfrm flipV="1">
          <a:off x="15481300" y="6424371"/>
          <a:ext cx="8382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128923</xdr:rowOff>
    </xdr:from>
    <xdr:to>
      <xdr:col>81</xdr:col>
      <xdr:colOff>50800</xdr:colOff>
      <xdr:row>37</xdr:row>
      <xdr:rowOff>133397</xdr:rowOff>
    </xdr:to>
    <xdr:cxnSp macro="">
      <xdr:nvCxnSpPr>
        <xdr:cNvPr id="536" name="直線コネクタ 535"/>
        <xdr:cNvCxnSpPr/>
      </xdr:nvCxnSpPr>
      <xdr:spPr>
        <a:xfrm>
          <a:off x="14592300" y="647257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128923</xdr:rowOff>
    </xdr:from>
    <xdr:to>
      <xdr:col>76</xdr:col>
      <xdr:colOff>114300</xdr:colOff>
      <xdr:row>37</xdr:row>
      <xdr:rowOff>130556</xdr:rowOff>
    </xdr:to>
    <xdr:cxnSp macro="">
      <xdr:nvCxnSpPr>
        <xdr:cNvPr id="539" name="直線コネクタ 538"/>
        <xdr:cNvCxnSpPr/>
      </xdr:nvCxnSpPr>
      <xdr:spPr>
        <a:xfrm flipV="1">
          <a:off x="13703300" y="6472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130556</xdr:rowOff>
    </xdr:from>
    <xdr:to>
      <xdr:col>71</xdr:col>
      <xdr:colOff>177800</xdr:colOff>
      <xdr:row>38</xdr:row>
      <xdr:rowOff>10084</xdr:rowOff>
    </xdr:to>
    <xdr:cxnSp macro="">
      <xdr:nvCxnSpPr>
        <xdr:cNvPr id="542" name="直線コネクタ 541"/>
        <xdr:cNvCxnSpPr/>
      </xdr:nvCxnSpPr>
      <xdr:spPr>
        <a:xfrm flipV="1">
          <a:off x="12814300" y="647420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29921</xdr:rowOff>
    </xdr:from>
    <xdr:to>
      <xdr:col>85</xdr:col>
      <xdr:colOff>177800</xdr:colOff>
      <xdr:row>37</xdr:row>
      <xdr:rowOff>131521</xdr:rowOff>
    </xdr:to>
    <xdr:sp macro="" textlink="">
      <xdr:nvSpPr>
        <xdr:cNvPr id="552" name="楕円 551"/>
        <xdr:cNvSpPr/>
      </xdr:nvSpPr>
      <xdr:spPr>
        <a:xfrm>
          <a:off x="162687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52798</xdr:rowOff>
    </xdr:from>
    <xdr:ext cx="534377" cy="259045"/>
    <xdr:sp macro="" textlink="">
      <xdr:nvSpPr>
        <xdr:cNvPr id="553" name="消防費該当値テキスト"/>
        <xdr:cNvSpPr txBox="1"/>
      </xdr:nvSpPr>
      <xdr:spPr>
        <a:xfrm>
          <a:off x="16370300" y="62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82597</xdr:rowOff>
    </xdr:from>
    <xdr:to>
      <xdr:col>81</xdr:col>
      <xdr:colOff>101600</xdr:colOff>
      <xdr:row>38</xdr:row>
      <xdr:rowOff>12747</xdr:rowOff>
    </xdr:to>
    <xdr:sp macro="" textlink="">
      <xdr:nvSpPr>
        <xdr:cNvPr id="554" name="楕円 553"/>
        <xdr:cNvSpPr/>
      </xdr:nvSpPr>
      <xdr:spPr>
        <a:xfrm>
          <a:off x="15430500" y="6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3874</xdr:rowOff>
    </xdr:from>
    <xdr:ext cx="534377" cy="259045"/>
    <xdr:sp macro="" textlink="">
      <xdr:nvSpPr>
        <xdr:cNvPr id="555" name="テキスト ボックス 554"/>
        <xdr:cNvSpPr txBox="1"/>
      </xdr:nvSpPr>
      <xdr:spPr>
        <a:xfrm>
          <a:off x="15214111" y="65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78123</xdr:rowOff>
    </xdr:from>
    <xdr:to>
      <xdr:col>76</xdr:col>
      <xdr:colOff>165100</xdr:colOff>
      <xdr:row>38</xdr:row>
      <xdr:rowOff>8273</xdr:rowOff>
    </xdr:to>
    <xdr:sp macro="" textlink="">
      <xdr:nvSpPr>
        <xdr:cNvPr id="556" name="楕円 555"/>
        <xdr:cNvSpPr/>
      </xdr:nvSpPr>
      <xdr:spPr>
        <a:xfrm>
          <a:off x="14541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170850</xdr:rowOff>
    </xdr:from>
    <xdr:ext cx="534377" cy="259045"/>
    <xdr:sp macro="" textlink="">
      <xdr:nvSpPr>
        <xdr:cNvPr id="557" name="テキスト ボックス 556"/>
        <xdr:cNvSpPr txBox="1"/>
      </xdr:nvSpPr>
      <xdr:spPr>
        <a:xfrm>
          <a:off x="14325111" y="65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79756</xdr:rowOff>
    </xdr:from>
    <xdr:to>
      <xdr:col>72</xdr:col>
      <xdr:colOff>38100</xdr:colOff>
      <xdr:row>38</xdr:row>
      <xdr:rowOff>9906</xdr:rowOff>
    </xdr:to>
    <xdr:sp macro="" textlink="">
      <xdr:nvSpPr>
        <xdr:cNvPr id="558" name="楕円 557"/>
        <xdr:cNvSpPr/>
      </xdr:nvSpPr>
      <xdr:spPr>
        <a:xfrm>
          <a:off x="13652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1033</xdr:rowOff>
    </xdr:from>
    <xdr:ext cx="534377" cy="259045"/>
    <xdr:sp macro="" textlink="">
      <xdr:nvSpPr>
        <xdr:cNvPr id="559" name="テキスト ボックス 558"/>
        <xdr:cNvSpPr txBox="1"/>
      </xdr:nvSpPr>
      <xdr:spPr>
        <a:xfrm>
          <a:off x="13436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130734</xdr:rowOff>
    </xdr:from>
    <xdr:to>
      <xdr:col>67</xdr:col>
      <xdr:colOff>101600</xdr:colOff>
      <xdr:row>38</xdr:row>
      <xdr:rowOff>60884</xdr:rowOff>
    </xdr:to>
    <xdr:sp macro="" textlink="">
      <xdr:nvSpPr>
        <xdr:cNvPr id="560" name="楕円 559"/>
        <xdr:cNvSpPr/>
      </xdr:nvSpPr>
      <xdr:spPr>
        <a:xfrm>
          <a:off x="12763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52011</xdr:rowOff>
    </xdr:from>
    <xdr:ext cx="534377" cy="259045"/>
    <xdr:sp macro="" textlink="">
      <xdr:nvSpPr>
        <xdr:cNvPr id="561" name="テキスト ボックス 560"/>
        <xdr:cNvSpPr txBox="1"/>
      </xdr:nvSpPr>
      <xdr:spPr>
        <a:xfrm>
          <a:off x="12547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142329</xdr:rowOff>
    </xdr:from>
    <xdr:to>
      <xdr:col>85</xdr:col>
      <xdr:colOff>127000</xdr:colOff>
      <xdr:row>57</xdr:row>
      <xdr:rowOff>107162</xdr:rowOff>
    </xdr:to>
    <xdr:cxnSp macro="">
      <xdr:nvCxnSpPr>
        <xdr:cNvPr id="591" name="直線コネクタ 590"/>
        <xdr:cNvCxnSpPr/>
      </xdr:nvCxnSpPr>
      <xdr:spPr>
        <a:xfrm>
          <a:off x="15481300" y="9743529"/>
          <a:ext cx="8382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142329</xdr:rowOff>
    </xdr:from>
    <xdr:to>
      <xdr:col>81</xdr:col>
      <xdr:colOff>50800</xdr:colOff>
      <xdr:row>57</xdr:row>
      <xdr:rowOff>6388</xdr:rowOff>
    </xdr:to>
    <xdr:cxnSp macro="">
      <xdr:nvCxnSpPr>
        <xdr:cNvPr id="594" name="直線コネクタ 593"/>
        <xdr:cNvCxnSpPr/>
      </xdr:nvCxnSpPr>
      <xdr:spPr>
        <a:xfrm flipV="1">
          <a:off x="14592300" y="9743529"/>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6388</xdr:rowOff>
    </xdr:from>
    <xdr:to>
      <xdr:col>76</xdr:col>
      <xdr:colOff>114300</xdr:colOff>
      <xdr:row>58</xdr:row>
      <xdr:rowOff>31788</xdr:rowOff>
    </xdr:to>
    <xdr:cxnSp macro="">
      <xdr:nvCxnSpPr>
        <xdr:cNvPr id="597" name="直線コネクタ 596"/>
        <xdr:cNvCxnSpPr/>
      </xdr:nvCxnSpPr>
      <xdr:spPr>
        <a:xfrm flipV="1">
          <a:off x="13703300" y="9779038"/>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31788</xdr:rowOff>
    </xdr:from>
    <xdr:to>
      <xdr:col>71</xdr:col>
      <xdr:colOff>177800</xdr:colOff>
      <xdr:row>58</xdr:row>
      <xdr:rowOff>59220</xdr:rowOff>
    </xdr:to>
    <xdr:cxnSp macro="">
      <xdr:nvCxnSpPr>
        <xdr:cNvPr id="600" name="直線コネクタ 599"/>
        <xdr:cNvCxnSpPr/>
      </xdr:nvCxnSpPr>
      <xdr:spPr>
        <a:xfrm flipV="1">
          <a:off x="12814300" y="9975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56362</xdr:rowOff>
    </xdr:from>
    <xdr:to>
      <xdr:col>85</xdr:col>
      <xdr:colOff>177800</xdr:colOff>
      <xdr:row>57</xdr:row>
      <xdr:rowOff>157962</xdr:rowOff>
    </xdr:to>
    <xdr:sp macro="" textlink="">
      <xdr:nvSpPr>
        <xdr:cNvPr id="610" name="楕円 609"/>
        <xdr:cNvSpPr/>
      </xdr:nvSpPr>
      <xdr:spPr>
        <a:xfrm>
          <a:off x="16268700" y="9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34789</xdr:rowOff>
    </xdr:from>
    <xdr:ext cx="534377" cy="259045"/>
    <xdr:sp macro="" textlink="">
      <xdr:nvSpPr>
        <xdr:cNvPr id="611" name="教育費該当値テキスト"/>
        <xdr:cNvSpPr txBox="1"/>
      </xdr:nvSpPr>
      <xdr:spPr>
        <a:xfrm>
          <a:off x="16370300" y="9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91529</xdr:rowOff>
    </xdr:from>
    <xdr:to>
      <xdr:col>81</xdr:col>
      <xdr:colOff>101600</xdr:colOff>
      <xdr:row>57</xdr:row>
      <xdr:rowOff>21679</xdr:rowOff>
    </xdr:to>
    <xdr:sp macro="" textlink="">
      <xdr:nvSpPr>
        <xdr:cNvPr id="612" name="楕円 611"/>
        <xdr:cNvSpPr/>
      </xdr:nvSpPr>
      <xdr:spPr>
        <a:xfrm>
          <a:off x="15430500" y="96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38206</xdr:rowOff>
    </xdr:from>
    <xdr:ext cx="534377" cy="259045"/>
    <xdr:sp macro="" textlink="">
      <xdr:nvSpPr>
        <xdr:cNvPr id="613" name="テキスト ボックス 612"/>
        <xdr:cNvSpPr txBox="1"/>
      </xdr:nvSpPr>
      <xdr:spPr>
        <a:xfrm>
          <a:off x="15214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127038</xdr:rowOff>
    </xdr:from>
    <xdr:to>
      <xdr:col>76</xdr:col>
      <xdr:colOff>165100</xdr:colOff>
      <xdr:row>57</xdr:row>
      <xdr:rowOff>57188</xdr:rowOff>
    </xdr:to>
    <xdr:sp macro="" textlink="">
      <xdr:nvSpPr>
        <xdr:cNvPr id="614" name="楕円 613"/>
        <xdr:cNvSpPr/>
      </xdr:nvSpPr>
      <xdr:spPr>
        <a:xfrm>
          <a:off x="14541500" y="9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73715</xdr:rowOff>
    </xdr:from>
    <xdr:ext cx="534377" cy="259045"/>
    <xdr:sp macro="" textlink="">
      <xdr:nvSpPr>
        <xdr:cNvPr id="615" name="テキスト ボックス 614"/>
        <xdr:cNvSpPr txBox="1"/>
      </xdr:nvSpPr>
      <xdr:spPr>
        <a:xfrm>
          <a:off x="14325111" y="95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152438</xdr:rowOff>
    </xdr:from>
    <xdr:to>
      <xdr:col>72</xdr:col>
      <xdr:colOff>38100</xdr:colOff>
      <xdr:row>58</xdr:row>
      <xdr:rowOff>82588</xdr:rowOff>
    </xdr:to>
    <xdr:sp macro="" textlink="">
      <xdr:nvSpPr>
        <xdr:cNvPr id="616" name="楕円 615"/>
        <xdr:cNvSpPr/>
      </xdr:nvSpPr>
      <xdr:spPr>
        <a:xfrm>
          <a:off x="13652500" y="99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73715</xdr:rowOff>
    </xdr:from>
    <xdr:ext cx="534377" cy="259045"/>
    <xdr:sp macro="" textlink="">
      <xdr:nvSpPr>
        <xdr:cNvPr id="617" name="テキスト ボックス 616"/>
        <xdr:cNvSpPr txBox="1"/>
      </xdr:nvSpPr>
      <xdr:spPr>
        <a:xfrm>
          <a:off x="13436111" y="10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8420</xdr:rowOff>
    </xdr:from>
    <xdr:to>
      <xdr:col>67</xdr:col>
      <xdr:colOff>101600</xdr:colOff>
      <xdr:row>58</xdr:row>
      <xdr:rowOff>110020</xdr:rowOff>
    </xdr:to>
    <xdr:sp macro="" textlink="">
      <xdr:nvSpPr>
        <xdr:cNvPr id="618" name="楕円 617"/>
        <xdr:cNvSpPr/>
      </xdr:nvSpPr>
      <xdr:spPr>
        <a:xfrm>
          <a:off x="12763500" y="99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101147</xdr:rowOff>
    </xdr:from>
    <xdr:ext cx="534377" cy="259045"/>
    <xdr:sp macro="" textlink="">
      <xdr:nvSpPr>
        <xdr:cNvPr id="619" name="テキスト ボックス 618"/>
        <xdr:cNvSpPr txBox="1"/>
      </xdr:nvSpPr>
      <xdr:spPr>
        <a:xfrm>
          <a:off x="12547111" y="100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132181</xdr:rowOff>
    </xdr:from>
    <xdr:to>
      <xdr:col>85</xdr:col>
      <xdr:colOff>127000</xdr:colOff>
      <xdr:row>79</xdr:row>
      <xdr:rowOff>31978</xdr:rowOff>
    </xdr:to>
    <xdr:cxnSp macro="">
      <xdr:nvCxnSpPr>
        <xdr:cNvPr id="648" name="直線コネクタ 647"/>
        <xdr:cNvCxnSpPr/>
      </xdr:nvCxnSpPr>
      <xdr:spPr>
        <a:xfrm>
          <a:off x="15481300" y="13505281"/>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132181</xdr:rowOff>
    </xdr:from>
    <xdr:to>
      <xdr:col>81</xdr:col>
      <xdr:colOff>50800</xdr:colOff>
      <xdr:row>79</xdr:row>
      <xdr:rowOff>14452</xdr:rowOff>
    </xdr:to>
    <xdr:cxnSp macro="">
      <xdr:nvCxnSpPr>
        <xdr:cNvPr id="651" name="直線コネクタ 650"/>
        <xdr:cNvCxnSpPr/>
      </xdr:nvCxnSpPr>
      <xdr:spPr>
        <a:xfrm flipV="1">
          <a:off x="14592300" y="1350528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14452</xdr:rowOff>
    </xdr:from>
    <xdr:to>
      <xdr:col>76</xdr:col>
      <xdr:colOff>114300</xdr:colOff>
      <xdr:row>79</xdr:row>
      <xdr:rowOff>40805</xdr:rowOff>
    </xdr:to>
    <xdr:cxnSp macro="">
      <xdr:nvCxnSpPr>
        <xdr:cNvPr id="654" name="直線コネクタ 653"/>
        <xdr:cNvCxnSpPr/>
      </xdr:nvCxnSpPr>
      <xdr:spPr>
        <a:xfrm flipV="1">
          <a:off x="13703300" y="13559002"/>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40805</xdr:rowOff>
    </xdr:from>
    <xdr:to>
      <xdr:col>71</xdr:col>
      <xdr:colOff>177800</xdr:colOff>
      <xdr:row>79</xdr:row>
      <xdr:rowOff>44450</xdr:rowOff>
    </xdr:to>
    <xdr:cxnSp macro="">
      <xdr:nvCxnSpPr>
        <xdr:cNvPr id="657" name="直線コネクタ 656"/>
        <xdr:cNvCxnSpPr/>
      </xdr:nvCxnSpPr>
      <xdr:spPr>
        <a:xfrm flipV="1">
          <a:off x="12814300" y="13585355"/>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152628</xdr:rowOff>
    </xdr:from>
    <xdr:to>
      <xdr:col>85</xdr:col>
      <xdr:colOff>177800</xdr:colOff>
      <xdr:row>79</xdr:row>
      <xdr:rowOff>82778</xdr:rowOff>
    </xdr:to>
    <xdr:sp macro="" textlink="">
      <xdr:nvSpPr>
        <xdr:cNvPr id="667" name="楕円 666"/>
        <xdr:cNvSpPr/>
      </xdr:nvSpPr>
      <xdr:spPr>
        <a:xfrm>
          <a:off x="16268700" y="135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67555</xdr:rowOff>
    </xdr:from>
    <xdr:ext cx="378565" cy="259045"/>
    <xdr:sp macro="" textlink="">
      <xdr:nvSpPr>
        <xdr:cNvPr id="668" name="災害復旧費該当値テキスト"/>
        <xdr:cNvSpPr txBox="1"/>
      </xdr:nvSpPr>
      <xdr:spPr>
        <a:xfrm>
          <a:off x="16370300" y="1344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81381</xdr:rowOff>
    </xdr:from>
    <xdr:to>
      <xdr:col>81</xdr:col>
      <xdr:colOff>101600</xdr:colOff>
      <xdr:row>79</xdr:row>
      <xdr:rowOff>11531</xdr:rowOff>
    </xdr:to>
    <xdr:sp macro="" textlink="">
      <xdr:nvSpPr>
        <xdr:cNvPr id="669" name="楕円 668"/>
        <xdr:cNvSpPr/>
      </xdr:nvSpPr>
      <xdr:spPr>
        <a:xfrm>
          <a:off x="15430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28058</xdr:rowOff>
    </xdr:from>
    <xdr:ext cx="469744" cy="259045"/>
    <xdr:sp macro="" textlink="">
      <xdr:nvSpPr>
        <xdr:cNvPr id="670" name="テキスト ボックス 669"/>
        <xdr:cNvSpPr txBox="1"/>
      </xdr:nvSpPr>
      <xdr:spPr>
        <a:xfrm>
          <a:off x="15246428" y="132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135102</xdr:rowOff>
    </xdr:from>
    <xdr:to>
      <xdr:col>76</xdr:col>
      <xdr:colOff>165100</xdr:colOff>
      <xdr:row>79</xdr:row>
      <xdr:rowOff>65252</xdr:rowOff>
    </xdr:to>
    <xdr:sp macro="" textlink="">
      <xdr:nvSpPr>
        <xdr:cNvPr id="671" name="楕円 670"/>
        <xdr:cNvSpPr/>
      </xdr:nvSpPr>
      <xdr:spPr>
        <a:xfrm>
          <a:off x="14541500" y="135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56379</xdr:rowOff>
    </xdr:from>
    <xdr:ext cx="469744" cy="259045"/>
    <xdr:sp macro="" textlink="">
      <xdr:nvSpPr>
        <xdr:cNvPr id="672" name="テキスト ボックス 671"/>
        <xdr:cNvSpPr txBox="1"/>
      </xdr:nvSpPr>
      <xdr:spPr>
        <a:xfrm>
          <a:off x="14357428" y="136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161455</xdr:rowOff>
    </xdr:from>
    <xdr:to>
      <xdr:col>72</xdr:col>
      <xdr:colOff>38100</xdr:colOff>
      <xdr:row>79</xdr:row>
      <xdr:rowOff>91605</xdr:rowOff>
    </xdr:to>
    <xdr:sp macro="" textlink="">
      <xdr:nvSpPr>
        <xdr:cNvPr id="673" name="楕円 672"/>
        <xdr:cNvSpPr/>
      </xdr:nvSpPr>
      <xdr:spPr>
        <a:xfrm>
          <a:off x="13652500" y="13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82732</xdr:rowOff>
    </xdr:from>
    <xdr:ext cx="378565" cy="259045"/>
    <xdr:sp macro="" textlink="">
      <xdr:nvSpPr>
        <xdr:cNvPr id="674" name="テキスト ボックス 673"/>
        <xdr:cNvSpPr txBox="1"/>
      </xdr:nvSpPr>
      <xdr:spPr>
        <a:xfrm>
          <a:off x="13514017" y="136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3315</xdr:rowOff>
    </xdr:from>
    <xdr:to>
      <xdr:col>85</xdr:col>
      <xdr:colOff>127000</xdr:colOff>
      <xdr:row>97</xdr:row>
      <xdr:rowOff>10973</xdr:rowOff>
    </xdr:to>
    <xdr:cxnSp macro="">
      <xdr:nvCxnSpPr>
        <xdr:cNvPr id="705" name="直線コネクタ 704"/>
        <xdr:cNvCxnSpPr/>
      </xdr:nvCxnSpPr>
      <xdr:spPr>
        <a:xfrm>
          <a:off x="15481300" y="1663396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168363</xdr:rowOff>
    </xdr:from>
    <xdr:to>
      <xdr:col>81</xdr:col>
      <xdr:colOff>50800</xdr:colOff>
      <xdr:row>97</xdr:row>
      <xdr:rowOff>3315</xdr:rowOff>
    </xdr:to>
    <xdr:cxnSp macro="">
      <xdr:nvCxnSpPr>
        <xdr:cNvPr id="708" name="直線コネクタ 707"/>
        <xdr:cNvCxnSpPr/>
      </xdr:nvCxnSpPr>
      <xdr:spPr>
        <a:xfrm>
          <a:off x="14592300" y="1662756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154826</xdr:rowOff>
    </xdr:from>
    <xdr:to>
      <xdr:col>76</xdr:col>
      <xdr:colOff>114300</xdr:colOff>
      <xdr:row>96</xdr:row>
      <xdr:rowOff>168363</xdr:rowOff>
    </xdr:to>
    <xdr:cxnSp macro="">
      <xdr:nvCxnSpPr>
        <xdr:cNvPr id="711" name="直線コネクタ 710"/>
        <xdr:cNvCxnSpPr/>
      </xdr:nvCxnSpPr>
      <xdr:spPr>
        <a:xfrm>
          <a:off x="13703300" y="1661402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129311</xdr:rowOff>
    </xdr:from>
    <xdr:to>
      <xdr:col>71</xdr:col>
      <xdr:colOff>177800</xdr:colOff>
      <xdr:row>96</xdr:row>
      <xdr:rowOff>154826</xdr:rowOff>
    </xdr:to>
    <xdr:cxnSp macro="">
      <xdr:nvCxnSpPr>
        <xdr:cNvPr id="714" name="直線コネクタ 713"/>
        <xdr:cNvCxnSpPr/>
      </xdr:nvCxnSpPr>
      <xdr:spPr>
        <a:xfrm>
          <a:off x="12814300" y="1658851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131623</xdr:rowOff>
    </xdr:from>
    <xdr:to>
      <xdr:col>85</xdr:col>
      <xdr:colOff>177800</xdr:colOff>
      <xdr:row>97</xdr:row>
      <xdr:rowOff>61773</xdr:rowOff>
    </xdr:to>
    <xdr:sp macro="" textlink="">
      <xdr:nvSpPr>
        <xdr:cNvPr id="724" name="楕円 723"/>
        <xdr:cNvSpPr/>
      </xdr:nvSpPr>
      <xdr:spPr>
        <a:xfrm>
          <a:off x="16268700" y="165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110050</xdr:rowOff>
    </xdr:from>
    <xdr:ext cx="534377" cy="259045"/>
    <xdr:sp macro="" textlink="">
      <xdr:nvSpPr>
        <xdr:cNvPr id="725" name="公債費該当値テキスト"/>
        <xdr:cNvSpPr txBox="1"/>
      </xdr:nvSpPr>
      <xdr:spPr>
        <a:xfrm>
          <a:off x="16370300" y="165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123965</xdr:rowOff>
    </xdr:from>
    <xdr:to>
      <xdr:col>81</xdr:col>
      <xdr:colOff>101600</xdr:colOff>
      <xdr:row>97</xdr:row>
      <xdr:rowOff>54115</xdr:rowOff>
    </xdr:to>
    <xdr:sp macro="" textlink="">
      <xdr:nvSpPr>
        <xdr:cNvPr id="726" name="楕円 725"/>
        <xdr:cNvSpPr/>
      </xdr:nvSpPr>
      <xdr:spPr>
        <a:xfrm>
          <a:off x="15430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45242</xdr:rowOff>
    </xdr:from>
    <xdr:ext cx="534377" cy="259045"/>
    <xdr:sp macro="" textlink="">
      <xdr:nvSpPr>
        <xdr:cNvPr id="727" name="テキスト ボックス 726"/>
        <xdr:cNvSpPr txBox="1"/>
      </xdr:nvSpPr>
      <xdr:spPr>
        <a:xfrm>
          <a:off x="15214111" y="166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117563</xdr:rowOff>
    </xdr:from>
    <xdr:to>
      <xdr:col>76</xdr:col>
      <xdr:colOff>165100</xdr:colOff>
      <xdr:row>97</xdr:row>
      <xdr:rowOff>47713</xdr:rowOff>
    </xdr:to>
    <xdr:sp macro="" textlink="">
      <xdr:nvSpPr>
        <xdr:cNvPr id="728" name="楕円 727"/>
        <xdr:cNvSpPr/>
      </xdr:nvSpPr>
      <xdr:spPr>
        <a:xfrm>
          <a:off x="145415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38840</xdr:rowOff>
    </xdr:from>
    <xdr:ext cx="534377" cy="259045"/>
    <xdr:sp macro="" textlink="">
      <xdr:nvSpPr>
        <xdr:cNvPr id="729" name="テキスト ボックス 728"/>
        <xdr:cNvSpPr txBox="1"/>
      </xdr:nvSpPr>
      <xdr:spPr>
        <a:xfrm>
          <a:off x="14325111" y="166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104026</xdr:rowOff>
    </xdr:from>
    <xdr:to>
      <xdr:col>72</xdr:col>
      <xdr:colOff>38100</xdr:colOff>
      <xdr:row>97</xdr:row>
      <xdr:rowOff>34176</xdr:rowOff>
    </xdr:to>
    <xdr:sp macro="" textlink="">
      <xdr:nvSpPr>
        <xdr:cNvPr id="730" name="楕円 729"/>
        <xdr:cNvSpPr/>
      </xdr:nvSpPr>
      <xdr:spPr>
        <a:xfrm>
          <a:off x="13652500" y="165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25303</xdr:rowOff>
    </xdr:from>
    <xdr:ext cx="534377" cy="259045"/>
    <xdr:sp macro="" textlink="">
      <xdr:nvSpPr>
        <xdr:cNvPr id="731" name="テキスト ボックス 730"/>
        <xdr:cNvSpPr txBox="1"/>
      </xdr:nvSpPr>
      <xdr:spPr>
        <a:xfrm>
          <a:off x="13436111" y="166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78511</xdr:rowOff>
    </xdr:from>
    <xdr:to>
      <xdr:col>67</xdr:col>
      <xdr:colOff>101600</xdr:colOff>
      <xdr:row>97</xdr:row>
      <xdr:rowOff>8661</xdr:rowOff>
    </xdr:to>
    <xdr:sp macro="" textlink="">
      <xdr:nvSpPr>
        <xdr:cNvPr id="732" name="楕円 731"/>
        <xdr:cNvSpPr/>
      </xdr:nvSpPr>
      <xdr:spPr>
        <a:xfrm>
          <a:off x="12763500" y="165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171238</xdr:rowOff>
    </xdr:from>
    <xdr:ext cx="534377" cy="259045"/>
    <xdr:sp macro="" textlink="">
      <xdr:nvSpPr>
        <xdr:cNvPr id="733" name="テキスト ボックス 732"/>
        <xdr:cNvSpPr txBox="1"/>
      </xdr:nvSpPr>
      <xdr:spPr>
        <a:xfrm>
          <a:off x="12547111" y="166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99314</xdr:rowOff>
    </xdr:from>
    <xdr:to>
      <xdr:col>116</xdr:col>
      <xdr:colOff>62864</xdr:colOff>
      <xdr:row>39</xdr:row>
      <xdr:rowOff>98878</xdr:rowOff>
    </xdr:to>
    <xdr:cxnSp macro="">
      <xdr:nvCxnSpPr>
        <xdr:cNvPr id="759" name="直線コネクタ 758"/>
        <xdr:cNvCxnSpPr/>
      </xdr:nvCxnSpPr>
      <xdr:spPr>
        <a:xfrm flipV="1">
          <a:off x="22159595" y="6614414"/>
          <a:ext cx="1269" cy="17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150457</xdr:rowOff>
    </xdr:from>
    <xdr:ext cx="249299" cy="259045"/>
    <xdr:sp macro="" textlink="">
      <xdr:nvSpPr>
        <xdr:cNvPr id="760" name="諸支出金最小値テキスト"/>
        <xdr:cNvSpPr txBox="1"/>
      </xdr:nvSpPr>
      <xdr:spPr>
        <a:xfrm>
          <a:off x="22212300" y="6837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45991</xdr:rowOff>
    </xdr:from>
    <xdr:ext cx="469744" cy="259045"/>
    <xdr:sp macro="" textlink="">
      <xdr:nvSpPr>
        <xdr:cNvPr id="762" name="諸支出金最大値テキスト"/>
        <xdr:cNvSpPr txBox="1"/>
      </xdr:nvSpPr>
      <xdr:spPr>
        <a:xfrm>
          <a:off x="22212300"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99314</xdr:rowOff>
    </xdr:from>
    <xdr:to>
      <xdr:col>116</xdr:col>
      <xdr:colOff>152400</xdr:colOff>
      <xdr:row>38</xdr:row>
      <xdr:rowOff>99314</xdr:rowOff>
    </xdr:to>
    <xdr:cxnSp macro="">
      <xdr:nvCxnSpPr>
        <xdr:cNvPr id="763" name="直線コネクタ 762"/>
        <xdr:cNvCxnSpPr/>
      </xdr:nvCxnSpPr>
      <xdr:spPr>
        <a:xfrm>
          <a:off x="22072600" y="661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67908</xdr:rowOff>
    </xdr:from>
    <xdr:ext cx="313932" cy="259045"/>
    <xdr:sp macro="" textlink="">
      <xdr:nvSpPr>
        <xdr:cNvPr id="765" name="諸支出金平均値テキスト"/>
        <xdr:cNvSpPr txBox="1"/>
      </xdr:nvSpPr>
      <xdr:spPr>
        <a:xfrm>
          <a:off x="22212300" y="65830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45031</xdr:rowOff>
    </xdr:from>
    <xdr:to>
      <xdr:col>116</xdr:col>
      <xdr:colOff>114300</xdr:colOff>
      <xdr:row>39</xdr:row>
      <xdr:rowOff>146631</xdr:rowOff>
    </xdr:to>
    <xdr:sp macro="" textlink="">
      <xdr:nvSpPr>
        <xdr:cNvPr id="766" name="フローチャート: 判断 765"/>
        <xdr:cNvSpPr/>
      </xdr:nvSpPr>
      <xdr:spPr>
        <a:xfrm>
          <a:off x="22110700" y="673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41873</xdr:rowOff>
    </xdr:from>
    <xdr:to>
      <xdr:col>112</xdr:col>
      <xdr:colOff>38100</xdr:colOff>
      <xdr:row>39</xdr:row>
      <xdr:rowOff>143473</xdr:rowOff>
    </xdr:to>
    <xdr:sp macro="" textlink="">
      <xdr:nvSpPr>
        <xdr:cNvPr id="768" name="フローチャート: 判断 767"/>
        <xdr:cNvSpPr/>
      </xdr:nvSpPr>
      <xdr:spPr>
        <a:xfrm>
          <a:off x="21272500" y="672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160000</xdr:rowOff>
    </xdr:from>
    <xdr:ext cx="313932" cy="259045"/>
    <xdr:sp macro="" textlink="">
      <xdr:nvSpPr>
        <xdr:cNvPr id="769" name="テキスト ボックス 768"/>
        <xdr:cNvSpPr txBox="1"/>
      </xdr:nvSpPr>
      <xdr:spPr>
        <a:xfrm>
          <a:off x="21166333" y="6503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97246</xdr:rowOff>
    </xdr:from>
    <xdr:to>
      <xdr:col>107</xdr:col>
      <xdr:colOff>50800</xdr:colOff>
      <xdr:row>39</xdr:row>
      <xdr:rowOff>98878</xdr:rowOff>
    </xdr:to>
    <xdr:cxnSp macro="">
      <xdr:nvCxnSpPr>
        <xdr:cNvPr id="770" name="直線コネクタ 769"/>
        <xdr:cNvCxnSpPr/>
      </xdr:nvCxnSpPr>
      <xdr:spPr>
        <a:xfrm>
          <a:off x="19545300" y="62694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35995</xdr:rowOff>
    </xdr:from>
    <xdr:to>
      <xdr:col>107</xdr:col>
      <xdr:colOff>101600</xdr:colOff>
      <xdr:row>39</xdr:row>
      <xdr:rowOff>137595</xdr:rowOff>
    </xdr:to>
    <xdr:sp macro="" textlink="">
      <xdr:nvSpPr>
        <xdr:cNvPr id="771" name="フローチャート: 判断 770"/>
        <xdr:cNvSpPr/>
      </xdr:nvSpPr>
      <xdr:spPr>
        <a:xfrm>
          <a:off x="203835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154122</xdr:rowOff>
    </xdr:from>
    <xdr:ext cx="378565" cy="259045"/>
    <xdr:sp macro="" textlink="">
      <xdr:nvSpPr>
        <xdr:cNvPr id="772" name="テキスト ボックス 771"/>
        <xdr:cNvSpPr txBox="1"/>
      </xdr:nvSpPr>
      <xdr:spPr>
        <a:xfrm>
          <a:off x="20245017" y="649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132189</xdr:rowOff>
    </xdr:from>
    <xdr:to>
      <xdr:col>102</xdr:col>
      <xdr:colOff>114300</xdr:colOff>
      <xdr:row>36</xdr:row>
      <xdr:rowOff>97246</xdr:rowOff>
    </xdr:to>
    <xdr:cxnSp macro="">
      <xdr:nvCxnSpPr>
        <xdr:cNvPr id="773" name="直線コネクタ 772"/>
        <xdr:cNvCxnSpPr/>
      </xdr:nvCxnSpPr>
      <xdr:spPr>
        <a:xfrm>
          <a:off x="18656300" y="5275689"/>
          <a:ext cx="8890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13353</xdr:rowOff>
    </xdr:from>
    <xdr:to>
      <xdr:col>102</xdr:col>
      <xdr:colOff>165100</xdr:colOff>
      <xdr:row>39</xdr:row>
      <xdr:rowOff>114953</xdr:rowOff>
    </xdr:to>
    <xdr:sp macro="" textlink="">
      <xdr:nvSpPr>
        <xdr:cNvPr id="774" name="フローチャート: 判断 773"/>
        <xdr:cNvSpPr/>
      </xdr:nvSpPr>
      <xdr:spPr>
        <a:xfrm>
          <a:off x="194945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106080</xdr:rowOff>
    </xdr:from>
    <xdr:ext cx="378565" cy="259045"/>
    <xdr:sp macro="" textlink="">
      <xdr:nvSpPr>
        <xdr:cNvPr id="775" name="テキスト ボックス 774"/>
        <xdr:cNvSpPr txBox="1"/>
      </xdr:nvSpPr>
      <xdr:spPr>
        <a:xfrm>
          <a:off x="19356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28376</xdr:rowOff>
    </xdr:from>
    <xdr:to>
      <xdr:col>98</xdr:col>
      <xdr:colOff>38100</xdr:colOff>
      <xdr:row>39</xdr:row>
      <xdr:rowOff>129976</xdr:rowOff>
    </xdr:to>
    <xdr:sp macro="" textlink="">
      <xdr:nvSpPr>
        <xdr:cNvPr id="776" name="フローチャート: 判断 775"/>
        <xdr:cNvSpPr/>
      </xdr:nvSpPr>
      <xdr:spPr>
        <a:xfrm>
          <a:off x="18605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121103</xdr:rowOff>
    </xdr:from>
    <xdr:ext cx="378565" cy="259045"/>
    <xdr:sp macro="" textlink="">
      <xdr:nvSpPr>
        <xdr:cNvPr id="777" name="テキスト ボックス 776"/>
        <xdr:cNvSpPr txBox="1"/>
      </xdr:nvSpPr>
      <xdr:spPr>
        <a:xfrm>
          <a:off x="18467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23457</xdr:rowOff>
    </xdr:from>
    <xdr:ext cx="249299" cy="259045"/>
    <xdr:sp macro="" textlink="">
      <xdr:nvSpPr>
        <xdr:cNvPr id="784" name="諸支出金該当値テキスト"/>
        <xdr:cNvSpPr txBox="1"/>
      </xdr:nvSpPr>
      <xdr:spPr>
        <a:xfrm>
          <a:off x="22212300" y="6710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46446</xdr:rowOff>
    </xdr:from>
    <xdr:to>
      <xdr:col>102</xdr:col>
      <xdr:colOff>165100</xdr:colOff>
      <xdr:row>36</xdr:row>
      <xdr:rowOff>148046</xdr:rowOff>
    </xdr:to>
    <xdr:sp macro="" textlink="">
      <xdr:nvSpPr>
        <xdr:cNvPr id="789" name="楕円 788"/>
        <xdr:cNvSpPr/>
      </xdr:nvSpPr>
      <xdr:spPr>
        <a:xfrm>
          <a:off x="19494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164573</xdr:rowOff>
    </xdr:from>
    <xdr:ext cx="469744" cy="259045"/>
    <xdr:sp macro="" textlink="">
      <xdr:nvSpPr>
        <xdr:cNvPr id="790" name="テキスト ボックス 789"/>
        <xdr:cNvSpPr txBox="1"/>
      </xdr:nvSpPr>
      <xdr:spPr>
        <a:xfrm>
          <a:off x="19310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81389</xdr:rowOff>
    </xdr:from>
    <xdr:to>
      <xdr:col>98</xdr:col>
      <xdr:colOff>38100</xdr:colOff>
      <xdr:row>31</xdr:row>
      <xdr:rowOff>11539</xdr:rowOff>
    </xdr:to>
    <xdr:sp macro="" textlink="">
      <xdr:nvSpPr>
        <xdr:cNvPr id="791" name="楕円 790"/>
        <xdr:cNvSpPr/>
      </xdr:nvSpPr>
      <xdr:spPr>
        <a:xfrm>
          <a:off x="18605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28066</xdr:rowOff>
    </xdr:from>
    <xdr:ext cx="534377" cy="259045"/>
    <xdr:sp macro="" textlink="">
      <xdr:nvSpPr>
        <xdr:cNvPr id="792" name="テキスト ボックス 791"/>
        <xdr:cNvSpPr txBox="1"/>
      </xdr:nvSpPr>
      <xdr:spPr>
        <a:xfrm>
          <a:off x="18389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6" name="テキスト ボックス 80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8" name="テキスト ボックス 80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10" name="テキスト ボックス 80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2" name="テキスト ボックス 81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4" name="テキスト ボックス 81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6" name="直線コネクタ 81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20" name="直線コネクタ 81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フローチャート: 判断 82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5" name="フローチャート: 判断 82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8" name="フローチャート: 判断 82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9" name="テキスト ボックス 828"/>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31" name="フローチャート: 判断 830"/>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2" name="テキスト ボックス 831"/>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フローチャート: 判断 83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4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3" name="テキスト ボックス 84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9" name="テキスト ボックス 84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費については、住民一人当たり</a:t>
          </a:r>
          <a:r>
            <a:rPr kumimoji="1" lang="en-US" altLang="ja-JP" sz="1100">
              <a:solidFill>
                <a:schemeClr val="dk1"/>
              </a:solidFill>
              <a:effectLst/>
              <a:latin typeface="+mn-lt"/>
              <a:ea typeface="+mn-ea"/>
              <a:cs typeface="+mn-cs"/>
            </a:rPr>
            <a:t>107,900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これは健康文化交流センター建設事業の皆増等によるものである。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公共施設等の老朽化</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、各施設等の状況把握や適正な</a:t>
          </a:r>
          <a:r>
            <a:rPr kumimoji="1" lang="ja-JP" altLang="en-US" sz="1100">
              <a:solidFill>
                <a:schemeClr val="dk1"/>
              </a:solidFill>
              <a:effectLst/>
              <a:latin typeface="+mn-lt"/>
              <a:ea typeface="+mn-ea"/>
              <a:cs typeface="+mn-cs"/>
            </a:rPr>
            <a:t>管理に努め、</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集約化を検討</a:t>
          </a:r>
          <a:r>
            <a:rPr kumimoji="1" lang="ja-JP" altLang="en-US" sz="1100">
              <a:solidFill>
                <a:schemeClr val="dk1"/>
              </a:solidFill>
              <a:effectLst/>
              <a:latin typeface="+mn-lt"/>
              <a:ea typeface="+mn-ea"/>
              <a:cs typeface="+mn-cs"/>
            </a:rPr>
            <a:t>する必要</a:t>
          </a:r>
          <a:r>
            <a:rPr kumimoji="1" lang="ja-JP" altLang="ja-JP" sz="1100">
              <a:solidFill>
                <a:schemeClr val="dk1"/>
              </a:solidFill>
              <a:effectLst/>
              <a:latin typeface="+mn-lt"/>
              <a:ea typeface="+mn-ea"/>
              <a:cs typeface="+mn-cs"/>
            </a:rPr>
            <a:t>がある。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29,636</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円となっており、類似団体平均・全国平均・岐阜県平均ともに下回っている。地方債現在高については</a:t>
          </a:r>
          <a:r>
            <a:rPr kumimoji="1" lang="ja-JP" altLang="ja-JP" sz="1100" b="0" i="0" baseline="0">
              <a:solidFill>
                <a:schemeClr val="dk1"/>
              </a:solidFill>
              <a:effectLst/>
              <a:latin typeface="+mn-lt"/>
              <a:ea typeface="+mn-ea"/>
              <a:cs typeface="+mn-cs"/>
            </a:rPr>
            <a:t>建設地方債発行抑制により平成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年度以降は増加に転じている。今後も老朽化による大規模な施設の更新が見込まれるため、交付税措置のない地方債発行の抑制、</a:t>
          </a:r>
          <a:r>
            <a:rPr kumimoji="1" lang="ja-JP" altLang="ja-JP" sz="1100">
              <a:solidFill>
                <a:schemeClr val="dk1"/>
              </a:solidFill>
              <a:effectLst/>
              <a:latin typeface="+mn-lt"/>
              <a:ea typeface="+mn-ea"/>
              <a:cs typeface="+mn-cs"/>
            </a:rPr>
            <a:t>借入条件の見直しも含め、徹底した行財政改革を推進し、公債費の抑制に努める。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財政調整基金については、残高の標準財政規模比が</a:t>
          </a:r>
          <a:r>
            <a:rPr kumimoji="1" lang="en-US" altLang="ja-JP" sz="1100">
              <a:solidFill>
                <a:schemeClr val="dk1"/>
              </a:solidFill>
              <a:effectLst/>
              <a:latin typeface="+mn-lt"/>
              <a:ea typeface="+mn-ea"/>
              <a:cs typeface="+mn-cs"/>
            </a:rPr>
            <a:t>37.88</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0.98</a:t>
          </a:r>
          <a:r>
            <a:rPr kumimoji="1" lang="ja-JP" altLang="ja-JP" sz="1100">
              <a:solidFill>
                <a:schemeClr val="dk1"/>
              </a:solidFill>
              <a:effectLst/>
              <a:latin typeface="+mn-lt"/>
              <a:ea typeface="+mn-ea"/>
              <a:cs typeface="+mn-cs"/>
            </a:rPr>
            <a:t>ポイント増加している。これは、公共施設の老朽化による大規模な施設の更新や長寿命化に備えるため、財政運営に基づき、堅実に積立てを継続してきたためである。今後も、景気の低迷による自主財源の減少が見込まれるため、財政調整基金の残高に留意しつつ健全な財政運営を継続して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算出されておらず、概ね実質黒字額は同水準で推移しているが、歳入の内、経常的な収入をもって充てることができないため一般会計からの基準内繰出しに依存している公営企業会計について、歳入面では料金収入や負担金を見直し、歳出面では経常的な経費を含めた必要経費の見直しを進め、健全な事業経営を推進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10462003</v>
      </c>
      <c r="BO4" s="424"/>
      <c r="BP4" s="424"/>
      <c r="BQ4" s="424"/>
      <c r="BR4" s="424"/>
      <c r="BS4" s="424"/>
      <c r="BT4" s="424"/>
      <c r="BU4" s="425"/>
      <c r="BV4" s="423">
        <v>9850035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6.3</v>
      </c>
      <c r="CU4" s="608"/>
      <c r="CV4" s="608"/>
      <c r="CW4" s="608"/>
      <c r="CX4" s="608"/>
      <c r="CY4" s="608"/>
      <c r="CZ4" s="608"/>
      <c r="DA4" s="609"/>
      <c r="DB4" s="607">
        <v>6.2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9986723</v>
      </c>
      <c r="BO5" s="429"/>
      <c r="BP5" s="429"/>
      <c r="BQ5" s="429"/>
      <c r="BR5" s="429"/>
      <c r="BS5" s="429"/>
      <c r="BT5" s="429"/>
      <c r="BU5" s="430"/>
      <c r="BV5" s="428">
        <v>9384064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91.1</v>
      </c>
      <c r="CU5" s="399"/>
      <c r="CV5" s="399"/>
      <c r="CW5" s="399"/>
      <c r="CX5" s="399"/>
      <c r="CY5" s="399"/>
      <c r="CZ5" s="399"/>
      <c r="DA5" s="400"/>
      <c r="DB5" s="398">
        <v>92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475280</v>
      </c>
      <c r="BO6" s="429"/>
      <c r="BP6" s="429"/>
      <c r="BQ6" s="429"/>
      <c r="BR6" s="429"/>
      <c r="BS6" s="429"/>
      <c r="BT6" s="429"/>
      <c r="BU6" s="430"/>
      <c r="BV6" s="428">
        <v>465971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95.5</v>
      </c>
      <c r="CU6" s="582"/>
      <c r="CV6" s="582"/>
      <c r="CW6" s="582"/>
      <c r="CX6" s="582"/>
      <c r="CY6" s="582"/>
      <c r="CZ6" s="582"/>
      <c r="DA6" s="583"/>
      <c r="DB6" s="581">
        <v>97.8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111292</v>
      </c>
      <c r="BO7" s="429"/>
      <c r="BP7" s="429"/>
      <c r="BQ7" s="429"/>
      <c r="BR7" s="429"/>
      <c r="BS7" s="429"/>
      <c r="BT7" s="429"/>
      <c r="BU7" s="430"/>
      <c r="BV7" s="428">
        <v>107997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5741316</v>
      </c>
      <c r="CU7" s="429"/>
      <c r="CV7" s="429"/>
      <c r="CW7" s="429"/>
      <c r="CX7" s="429"/>
      <c r="CY7" s="429"/>
      <c r="CZ7" s="429"/>
      <c r="DA7" s="430"/>
      <c r="DB7" s="428">
        <v>5763498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363988</v>
      </c>
      <c r="BO8" s="429"/>
      <c r="BP8" s="429"/>
      <c r="BQ8" s="429"/>
      <c r="BR8" s="429"/>
      <c r="BS8" s="429"/>
      <c r="BT8" s="429"/>
      <c r="BU8" s="430"/>
      <c r="BV8" s="428">
        <v>357974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0.55000000000000004</v>
      </c>
      <c r="CU8" s="542"/>
      <c r="CV8" s="542"/>
      <c r="CW8" s="542"/>
      <c r="CX8" s="542"/>
      <c r="CY8" s="542"/>
      <c r="CZ8" s="542"/>
      <c r="DA8" s="543"/>
      <c r="DB8" s="541">
        <v>0.55000000000000004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20760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6014</v>
      </c>
      <c r="BO9" s="429"/>
      <c r="BP9" s="429"/>
      <c r="BQ9" s="429"/>
      <c r="BR9" s="429"/>
      <c r="BS9" s="429"/>
      <c r="BT9" s="429"/>
      <c r="BU9" s="430"/>
      <c r="BV9" s="428">
        <v>-18900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8</v>
      </c>
      <c r="CU9" s="399"/>
      <c r="CV9" s="399"/>
      <c r="CW9" s="399"/>
      <c r="CX9" s="399"/>
      <c r="CY9" s="399"/>
      <c r="CZ9" s="399"/>
      <c r="DA9" s="400"/>
      <c r="DB9" s="398">
        <v>8.3000000000000007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22629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13190</v>
      </c>
      <c r="BO10" s="429"/>
      <c r="BP10" s="429"/>
      <c r="BQ10" s="429"/>
      <c r="BR10" s="429"/>
      <c r="BS10" s="429"/>
      <c r="BT10" s="429"/>
      <c r="BU10" s="430"/>
      <c r="BV10" s="428">
        <v>8450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93</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20461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19973</v>
      </c>
      <c r="S13" s="532"/>
      <c r="T13" s="532"/>
      <c r="U13" s="532"/>
      <c r="V13" s="533"/>
      <c r="W13" s="519" t="s">
        <v>140</v>
      </c>
      <c r="X13" s="441"/>
      <c r="Y13" s="441"/>
      <c r="Z13" s="441"/>
      <c r="AA13" s="441"/>
      <c r="AB13" s="442"/>
      <c r="AC13" s="404">
        <v>215</v>
      </c>
      <c r="AD13" s="405"/>
      <c r="AE13" s="405"/>
      <c r="AF13" s="405"/>
      <c r="AG13" s="406"/>
      <c r="AH13" s="404">
        <v>199</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19204</v>
      </c>
      <c r="BO13" s="429"/>
      <c r="BP13" s="429"/>
      <c r="BQ13" s="429"/>
      <c r="BR13" s="429"/>
      <c r="BS13" s="429"/>
      <c r="BT13" s="429"/>
      <c r="BU13" s="430"/>
      <c r="BV13" s="428">
        <v>-110450</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9.9</v>
      </c>
      <c r="CU13" s="399"/>
      <c r="CV13" s="399"/>
      <c r="CW13" s="399"/>
      <c r="CX13" s="399"/>
      <c r="CY13" s="399"/>
      <c r="CZ13" s="399"/>
      <c r="DA13" s="400"/>
      <c r="DB13" s="398">
        <v>10.4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20752</v>
      </c>
      <c r="S14" s="532"/>
      <c r="T14" s="532"/>
      <c r="U14" s="532"/>
      <c r="V14" s="533"/>
      <c r="W14" s="534"/>
      <c r="X14" s="444"/>
      <c r="Y14" s="444"/>
      <c r="Z14" s="444"/>
      <c r="AA14" s="444"/>
      <c r="AB14" s="445"/>
      <c r="AC14" s="524">
        <v>2</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23.7</v>
      </c>
      <c r="CU14" s="536"/>
      <c r="CV14" s="536"/>
      <c r="CW14" s="536"/>
      <c r="CX14" s="536"/>
      <c r="CY14" s="536"/>
      <c r="CZ14" s="536"/>
      <c r="DA14" s="537"/>
      <c r="DB14" s="535">
        <v>27.5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20290</v>
      </c>
      <c r="S15" s="532"/>
      <c r="T15" s="532"/>
      <c r="U15" s="532"/>
      <c r="V15" s="533"/>
      <c r="W15" s="519" t="s">
        <v>148</v>
      </c>
      <c r="X15" s="441"/>
      <c r="Y15" s="441"/>
      <c r="Z15" s="441"/>
      <c r="AA15" s="441"/>
      <c r="AB15" s="442"/>
      <c r="AC15" s="404">
        <v>5167</v>
      </c>
      <c r="AD15" s="405"/>
      <c r="AE15" s="405"/>
      <c r="AF15" s="405"/>
      <c r="AG15" s="406"/>
      <c r="AH15" s="404">
        <v>5465</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2617781</v>
      </c>
      <c r="BO15" s="424"/>
      <c r="BP15" s="424"/>
      <c r="BQ15" s="424"/>
      <c r="BR15" s="424"/>
      <c r="BS15" s="424"/>
      <c r="BT15" s="424"/>
      <c r="BU15" s="425"/>
      <c r="BV15" s="423">
        <v>2584694</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48.4</v>
      </c>
      <c r="AD16" s="525"/>
      <c r="AE16" s="525"/>
      <c r="AF16" s="525"/>
      <c r="AG16" s="526"/>
      <c r="AH16" s="524">
        <v>48.9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4757569</v>
      </c>
      <c r="BO16" s="429"/>
      <c r="BP16" s="429"/>
      <c r="BQ16" s="429"/>
      <c r="BR16" s="429"/>
      <c r="BS16" s="429"/>
      <c r="BT16" s="429"/>
      <c r="BU16" s="430"/>
      <c r="BV16" s="428">
        <v>4698821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5301</v>
      </c>
      <c r="AD17" s="405"/>
      <c r="AE17" s="405"/>
      <c r="AF17" s="405"/>
      <c r="AG17" s="406"/>
      <c r="AH17" s="404">
        <v>5507</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3340711</v>
      </c>
      <c r="BO17" s="429"/>
      <c r="BP17" s="429"/>
      <c r="BQ17" s="429"/>
      <c r="BR17" s="429"/>
      <c r="BS17" s="429"/>
      <c r="BT17" s="429"/>
      <c r="BU17" s="430"/>
      <c r="BV17" s="428">
        <v>3296450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117.01</v>
      </c>
      <c r="M18" s="493"/>
      <c r="N18" s="493"/>
      <c r="O18" s="493"/>
      <c r="P18" s="493"/>
      <c r="Q18" s="493"/>
      <c r="R18" s="494"/>
      <c r="S18" s="494"/>
      <c r="T18" s="494"/>
      <c r="U18" s="494"/>
      <c r="V18" s="495"/>
      <c r="W18" s="509"/>
      <c r="X18" s="510"/>
      <c r="Y18" s="510"/>
      <c r="Z18" s="510"/>
      <c r="AA18" s="510"/>
      <c r="AB18" s="520"/>
      <c r="AC18" s="392">
        <v>49.6</v>
      </c>
      <c r="AD18" s="393"/>
      <c r="AE18" s="393"/>
      <c r="AF18" s="393"/>
      <c r="AG18" s="496"/>
      <c r="AH18" s="392">
        <v>49.3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5480387</v>
      </c>
      <c r="BO18" s="429"/>
      <c r="BP18" s="429"/>
      <c r="BQ18" s="429"/>
      <c r="BR18" s="429"/>
      <c r="BS18" s="429"/>
      <c r="BT18" s="429"/>
      <c r="BU18" s="430"/>
      <c r="BV18" s="428">
        <v>5503095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177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7202189</v>
      </c>
      <c r="BO19" s="429"/>
      <c r="BP19" s="429"/>
      <c r="BQ19" s="429"/>
      <c r="BR19" s="429"/>
      <c r="BS19" s="429"/>
      <c r="BT19" s="429"/>
      <c r="BU19" s="430"/>
      <c r="BV19" s="428">
        <v>7292535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7508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6844348</v>
      </c>
      <c r="BO23" s="429"/>
      <c r="BP23" s="429"/>
      <c r="BQ23" s="429"/>
      <c r="BR23" s="429"/>
      <c r="BS23" s="429"/>
      <c r="BT23" s="429"/>
      <c r="BU23" s="430"/>
      <c r="BV23" s="428">
        <v>6575131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7350</v>
      </c>
      <c r="R24" s="405"/>
      <c r="S24" s="405"/>
      <c r="T24" s="405"/>
      <c r="U24" s="405"/>
      <c r="V24" s="406"/>
      <c r="W24" s="470"/>
      <c r="X24" s="461"/>
      <c r="Y24" s="462"/>
      <c r="Z24" s="401" t="s">
        <v>172</v>
      </c>
      <c r="AA24" s="402"/>
      <c r="AB24" s="402"/>
      <c r="AC24" s="402"/>
      <c r="AD24" s="402"/>
      <c r="AE24" s="402"/>
      <c r="AF24" s="402"/>
      <c r="AG24" s="403"/>
      <c r="AH24" s="404">
        <v>151</v>
      </c>
      <c r="AI24" s="405"/>
      <c r="AJ24" s="405"/>
      <c r="AK24" s="405"/>
      <c r="AL24" s="406"/>
      <c r="AM24" s="404">
        <v>440014</v>
      </c>
      <c r="AN24" s="405"/>
      <c r="AO24" s="405"/>
      <c r="AP24" s="405"/>
      <c r="AQ24" s="405"/>
      <c r="AR24" s="406"/>
      <c r="AS24" s="404">
        <v>2914</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6353561</v>
      </c>
      <c r="BO24" s="429"/>
      <c r="BP24" s="429"/>
      <c r="BQ24" s="429"/>
      <c r="BR24" s="429"/>
      <c r="BS24" s="429"/>
      <c r="BT24" s="429"/>
      <c r="BU24" s="430"/>
      <c r="BV24" s="428">
        <v>6144008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6390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128</v>
      </c>
      <c r="AN25" s="405"/>
      <c r="AO25" s="405"/>
      <c r="AP25" s="405"/>
      <c r="AQ25" s="405"/>
      <c r="AR25" s="406"/>
      <c r="AS25" s="404" t="s">
        <v>138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1594784</v>
      </c>
      <c r="BO25" s="424"/>
      <c r="BP25" s="424"/>
      <c r="BQ25" s="424"/>
      <c r="BR25" s="424"/>
      <c r="BS25" s="424"/>
      <c r="BT25" s="424"/>
      <c r="BU25" s="425"/>
      <c r="BV25" s="423">
        <v>836257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5490</v>
      </c>
      <c r="R26" s="405"/>
      <c r="S26" s="405"/>
      <c r="T26" s="405"/>
      <c r="U26" s="405"/>
      <c r="V26" s="406"/>
      <c r="W26" s="470"/>
      <c r="X26" s="461"/>
      <c r="Y26" s="462"/>
      <c r="Z26" s="401" t="s">
        <v>179</v>
      </c>
      <c r="AA26" s="483"/>
      <c r="AB26" s="483"/>
      <c r="AC26" s="483"/>
      <c r="AD26" s="483"/>
      <c r="AE26" s="483"/>
      <c r="AF26" s="483"/>
      <c r="AG26" s="484"/>
      <c r="AH26" s="404">
        <v>15</v>
      </c>
      <c r="AI26" s="405"/>
      <c r="AJ26" s="405"/>
      <c r="AK26" s="405"/>
      <c r="AL26" s="406"/>
      <c r="AM26" s="404">
        <v>41205</v>
      </c>
      <c r="AN26" s="405"/>
      <c r="AO26" s="405"/>
      <c r="AP26" s="405"/>
      <c r="AQ26" s="405"/>
      <c r="AR26" s="406"/>
      <c r="AS26" s="404">
        <v>2747</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181</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3980</v>
      </c>
      <c r="R27" s="405"/>
      <c r="S27" s="405"/>
      <c r="T27" s="405"/>
      <c r="U27" s="405"/>
      <c r="V27" s="406"/>
      <c r="W27" s="470"/>
      <c r="X27" s="461"/>
      <c r="Y27" s="462"/>
      <c r="Z27" s="401" t="s">
        <v>183</v>
      </c>
      <c r="AA27" s="402"/>
      <c r="AB27" s="402"/>
      <c r="AC27" s="402"/>
      <c r="AD27" s="402"/>
      <c r="AE27" s="402"/>
      <c r="AF27" s="402"/>
      <c r="AG27" s="403"/>
      <c r="AH27" s="404">
        <v>3</v>
      </c>
      <c r="AI27" s="405"/>
      <c r="AJ27" s="405"/>
      <c r="AK27" s="405"/>
      <c r="AL27" s="406"/>
      <c r="AM27" s="404">
        <v>12882</v>
      </c>
      <c r="AN27" s="405"/>
      <c r="AO27" s="405"/>
      <c r="AP27" s="405"/>
      <c r="AQ27" s="405"/>
      <c r="AR27" s="406"/>
      <c r="AS27" s="404">
        <v>4294</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358000</v>
      </c>
      <c r="BO27" s="432"/>
      <c r="BP27" s="432"/>
      <c r="BQ27" s="432"/>
      <c r="BR27" s="432"/>
      <c r="BS27" s="432"/>
      <c r="BT27" s="432"/>
      <c r="BU27" s="433"/>
      <c r="BV27" s="431">
        <v>358000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3535</v>
      </c>
      <c r="R28" s="405"/>
      <c r="S28" s="405"/>
      <c r="T28" s="405"/>
      <c r="U28" s="405"/>
      <c r="V28" s="406"/>
      <c r="W28" s="470"/>
      <c r="X28" s="461"/>
      <c r="Y28" s="462"/>
      <c r="Z28" s="401" t="s">
        <v>186</v>
      </c>
      <c r="AA28" s="402"/>
      <c r="AB28" s="402"/>
      <c r="AC28" s="402"/>
      <c r="AD28" s="402"/>
      <c r="AE28" s="402"/>
      <c r="AF28" s="402"/>
      <c r="AG28" s="403"/>
      <c r="AH28" s="404" t="s">
        <v>181</v>
      </c>
      <c r="AI28" s="405"/>
      <c r="AJ28" s="405"/>
      <c r="AK28" s="405"/>
      <c r="AL28" s="406"/>
      <c r="AM28" s="404" t="s">
        <v>128</v>
      </c>
      <c r="AN28" s="405"/>
      <c r="AO28" s="405"/>
      <c r="AP28" s="405"/>
      <c r="AQ28" s="405"/>
      <c r="AR28" s="406"/>
      <c r="AS28" s="404" t="s">
        <v>138</v>
      </c>
      <c r="AT28" s="405"/>
      <c r="AU28" s="405"/>
      <c r="AV28" s="405"/>
      <c r="AW28" s="405"/>
      <c r="AX28" s="407"/>
      <c r="AY28" s="411" t="s">
        <v>187</v>
      </c>
      <c r="AZ28" s="412"/>
      <c r="BA28" s="412"/>
      <c r="BB28" s="413"/>
      <c r="BC28" s="420" t="s">
        <v>47</v>
      </c>
      <c r="BD28" s="421"/>
      <c r="BE28" s="421"/>
      <c r="BF28" s="421"/>
      <c r="BG28" s="421"/>
      <c r="BH28" s="421"/>
      <c r="BI28" s="421"/>
      <c r="BJ28" s="421"/>
      <c r="BK28" s="421"/>
      <c r="BL28" s="421"/>
      <c r="BM28" s="422"/>
      <c r="BN28" s="423">
        <v>2175060</v>
      </c>
      <c r="BO28" s="424"/>
      <c r="BP28" s="424"/>
      <c r="BQ28" s="424"/>
      <c r="BR28" s="424"/>
      <c r="BS28" s="424"/>
      <c r="BT28" s="424"/>
      <c r="BU28" s="425"/>
      <c r="BV28" s="423">
        <v>2161870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11</v>
      </c>
      <c r="M29" s="405"/>
      <c r="N29" s="405"/>
      <c r="O29" s="405"/>
      <c r="P29" s="406"/>
      <c r="Q29" s="404">
        <v>3320</v>
      </c>
      <c r="R29" s="405"/>
      <c r="S29" s="405"/>
      <c r="T29" s="405"/>
      <c r="U29" s="405"/>
      <c r="V29" s="406"/>
      <c r="W29" s="471"/>
      <c r="X29" s="472"/>
      <c r="Y29" s="473"/>
      <c r="Z29" s="401" t="s">
        <v>189</v>
      </c>
      <c r="AA29" s="402"/>
      <c r="AB29" s="402"/>
      <c r="AC29" s="402"/>
      <c r="AD29" s="402"/>
      <c r="AE29" s="402"/>
      <c r="AF29" s="402"/>
      <c r="AG29" s="403"/>
      <c r="AH29" s="404">
        <v>154</v>
      </c>
      <c r="AI29" s="405"/>
      <c r="AJ29" s="405"/>
      <c r="AK29" s="405"/>
      <c r="AL29" s="406"/>
      <c r="AM29" s="404">
        <v>452896</v>
      </c>
      <c r="AN29" s="405"/>
      <c r="AO29" s="405"/>
      <c r="AP29" s="405"/>
      <c r="AQ29" s="405"/>
      <c r="AR29" s="406"/>
      <c r="AS29" s="404">
        <v>2941</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138100</v>
      </c>
      <c r="BO29" s="429"/>
      <c r="BP29" s="429"/>
      <c r="BQ29" s="429"/>
      <c r="BR29" s="429"/>
      <c r="BS29" s="429"/>
      <c r="BT29" s="429"/>
      <c r="BU29" s="430"/>
      <c r="BV29" s="428">
        <v>137260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99.1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2182194</v>
      </c>
      <c r="BO30" s="432"/>
      <c r="BP30" s="432"/>
      <c r="BQ30" s="432"/>
      <c r="BR30" s="432"/>
      <c r="BS30" s="432"/>
      <c r="BT30" s="432"/>
      <c r="BU30" s="433"/>
      <c r="BV30" s="431">
        <v>2213515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198</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病院事業会計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中濃地域広域行政事務組合（一般会計）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美濃市土地開発公社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上水道事業会計</v>
      </c>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下水道特別会計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中濃地域広域行政事務組合（介護保険事業特別会計）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株式会社美濃にわか茶屋</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中濃地域広域行政事務組合（造林事業特別会計）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長良川鉄道株式会社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中濃地域広域行政事務組合（障害者総合支援事業特別会計）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中濃消防組合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岐阜県市町村職員退職手当組合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岐阜県市町村会館組合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中濃地域農業共済事務組合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岐阜地域児童発達支援センター組合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岐阜県後期高齢者医療広域連合（一般会計）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pqEmZSkBLIWKyu+Nk1e2L+0CaU3lpPh2xPV/2ukSCgrL1ggi15bJPD1GJ4LQL0gX211WyVn1Qu50RxGFd0e5w==" saltValue="fzfWXtSErfFVAxTxoX7v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K49" sqref="AK4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7" t="s">
        <v>565</v>
      </c>
      <c r="D34" s="1207"/>
      <c r="E34" s="1208"/>
      <c r="F34" s="32">
        <v>54.43</v>
      </c>
      <c r="G34" s="33">
        <v>40.58</v>
      </c>
      <c r="H34" s="33">
        <v>43.45</v>
      </c>
      <c r="I34" s="33">
        <v>45.54</v>
      </c>
      <c r="J34" s="34">
        <v>47.62</v>
      </c>
      <c r="K34" s="22"/>
      <c r="L34" s="22"/>
      <c r="M34" s="22"/>
      <c r="N34" s="22"/>
      <c r="O34" s="22"/>
      <c r="P34" s="22"/>
    </row>
    <row r="35" spans="1:16" ht="39" customHeight="1" x14ac:dyDescent="0.15">
      <c r="A35" s="22"/>
      <c r="B35" s="35"/>
      <c r="C35" s="1201" t="s">
        <v>566</v>
      </c>
      <c r="D35" s="1202"/>
      <c r="E35" s="1203"/>
      <c r="F35" s="36">
        <v>5.51</v>
      </c>
      <c r="G35" s="37">
        <v>5.35</v>
      </c>
      <c r="H35" s="37">
        <v>5.44</v>
      </c>
      <c r="I35" s="37">
        <v>5.61</v>
      </c>
      <c r="J35" s="38">
        <v>6.71</v>
      </c>
      <c r="K35" s="22"/>
      <c r="L35" s="22"/>
      <c r="M35" s="22"/>
      <c r="N35" s="22"/>
      <c r="O35" s="22"/>
      <c r="P35" s="22"/>
    </row>
    <row r="36" spans="1:16" ht="39" customHeight="1" x14ac:dyDescent="0.15">
      <c r="A36" s="22"/>
      <c r="B36" s="35"/>
      <c r="C36" s="1201" t="s">
        <v>567</v>
      </c>
      <c r="D36" s="1202"/>
      <c r="E36" s="1203"/>
      <c r="F36" s="36">
        <v>6.71</v>
      </c>
      <c r="G36" s="37">
        <v>6.41</v>
      </c>
      <c r="H36" s="37">
        <v>6.51</v>
      </c>
      <c r="I36" s="37">
        <v>6.21</v>
      </c>
      <c r="J36" s="38">
        <v>6.33</v>
      </c>
      <c r="K36" s="22"/>
      <c r="L36" s="22"/>
      <c r="M36" s="22"/>
      <c r="N36" s="22"/>
      <c r="O36" s="22"/>
      <c r="P36" s="22"/>
    </row>
    <row r="37" spans="1:16" ht="39" customHeight="1" x14ac:dyDescent="0.15">
      <c r="A37" s="22"/>
      <c r="B37" s="35"/>
      <c r="C37" s="1201" t="s">
        <v>568</v>
      </c>
      <c r="D37" s="1202"/>
      <c r="E37" s="1203"/>
      <c r="F37" s="36">
        <v>1.25</v>
      </c>
      <c r="G37" s="37">
        <v>2.4300000000000002</v>
      </c>
      <c r="H37" s="37">
        <v>3.06</v>
      </c>
      <c r="I37" s="37">
        <v>1.91</v>
      </c>
      <c r="J37" s="38">
        <v>1.08</v>
      </c>
      <c r="K37" s="22"/>
      <c r="L37" s="22"/>
      <c r="M37" s="22"/>
      <c r="N37" s="22"/>
      <c r="O37" s="22"/>
      <c r="P37" s="22"/>
    </row>
    <row r="38" spans="1:16" ht="39" customHeight="1" x14ac:dyDescent="0.15">
      <c r="A38" s="22"/>
      <c r="B38" s="35"/>
      <c r="C38" s="1201" t="s">
        <v>569</v>
      </c>
      <c r="D38" s="1202"/>
      <c r="E38" s="1203"/>
      <c r="F38" s="36">
        <v>0.98</v>
      </c>
      <c r="G38" s="37">
        <v>0.25</v>
      </c>
      <c r="H38" s="37">
        <v>0.93</v>
      </c>
      <c r="I38" s="37">
        <v>1.54</v>
      </c>
      <c r="J38" s="38">
        <v>0.24</v>
      </c>
      <c r="K38" s="22"/>
      <c r="L38" s="22"/>
      <c r="M38" s="22"/>
      <c r="N38" s="22"/>
      <c r="O38" s="22"/>
      <c r="P38" s="22"/>
    </row>
    <row r="39" spans="1:16" ht="39" customHeight="1" x14ac:dyDescent="0.15">
      <c r="A39" s="22"/>
      <c r="B39" s="35"/>
      <c r="C39" s="1201" t="s">
        <v>570</v>
      </c>
      <c r="D39" s="1202"/>
      <c r="E39" s="1203"/>
      <c r="F39" s="36">
        <v>0.04</v>
      </c>
      <c r="G39" s="37">
        <v>0.05</v>
      </c>
      <c r="H39" s="37">
        <v>0.06</v>
      </c>
      <c r="I39" s="37">
        <v>0.06</v>
      </c>
      <c r="J39" s="38">
        <v>0.05</v>
      </c>
      <c r="K39" s="22"/>
      <c r="L39" s="22"/>
      <c r="M39" s="22"/>
      <c r="N39" s="22"/>
      <c r="O39" s="22"/>
      <c r="P39" s="22"/>
    </row>
    <row r="40" spans="1:16" ht="39" customHeight="1" x14ac:dyDescent="0.15">
      <c r="A40" s="22"/>
      <c r="B40" s="35"/>
      <c r="C40" s="1201" t="s">
        <v>571</v>
      </c>
      <c r="D40" s="1202"/>
      <c r="E40" s="1203"/>
      <c r="F40" s="36">
        <v>0</v>
      </c>
      <c r="G40" s="37">
        <v>0</v>
      </c>
      <c r="H40" s="37">
        <v>0</v>
      </c>
      <c r="I40" s="37">
        <v>0</v>
      </c>
      <c r="J40" s="38">
        <v>0</v>
      </c>
      <c r="K40" s="22"/>
      <c r="L40" s="22"/>
      <c r="M40" s="22"/>
      <c r="N40" s="22"/>
      <c r="O40" s="22"/>
      <c r="P40" s="22"/>
    </row>
    <row r="41" spans="1:16" ht="39" customHeight="1" x14ac:dyDescent="0.15">
      <c r="A41" s="22"/>
      <c r="B41" s="35"/>
      <c r="C41" s="1201" t="s">
        <v>572</v>
      </c>
      <c r="D41" s="1202"/>
      <c r="E41" s="1203"/>
      <c r="F41" s="36">
        <v>0</v>
      </c>
      <c r="G41" s="37">
        <v>0</v>
      </c>
      <c r="H41" s="37">
        <v>0</v>
      </c>
      <c r="I41" s="37">
        <v>0</v>
      </c>
      <c r="J41" s="38">
        <v>0</v>
      </c>
      <c r="K41" s="22"/>
      <c r="L41" s="22"/>
      <c r="M41" s="22"/>
      <c r="N41" s="22"/>
      <c r="O41" s="22"/>
      <c r="P41" s="22"/>
    </row>
    <row r="42" spans="1:16" ht="39" customHeight="1" x14ac:dyDescent="0.15">
      <c r="A42" s="22"/>
      <c r="B42" s="39"/>
      <c r="C42" s="1201" t="s">
        <v>573</v>
      </c>
      <c r="D42" s="1202"/>
      <c r="E42" s="1203"/>
      <c r="F42" s="36" t="s">
        <v>517</v>
      </c>
      <c r="G42" s="37" t="s">
        <v>517</v>
      </c>
      <c r="H42" s="37" t="s">
        <v>517</v>
      </c>
      <c r="I42" s="37" t="s">
        <v>517</v>
      </c>
      <c r="J42" s="38" t="s">
        <v>517</v>
      </c>
      <c r="K42" s="22"/>
      <c r="L42" s="22"/>
      <c r="M42" s="22"/>
      <c r="N42" s="22"/>
      <c r="O42" s="22"/>
      <c r="P42" s="22"/>
    </row>
    <row r="43" spans="1:16" ht="39" customHeight="1" thickBot="1" x14ac:dyDescent="0.2">
      <c r="A43" s="22"/>
      <c r="B43" s="40"/>
      <c r="C43" s="1204" t="s">
        <v>574</v>
      </c>
      <c r="D43" s="1205"/>
      <c r="E43" s="1206"/>
      <c r="F43" s="41">
        <v>0</v>
      </c>
      <c r="G43" s="42">
        <v>0.02</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ZZTucGFimqWnNCsuLwnwIvJD2tCKnWop0g18PSzm3N6rXFEHzeEj4hgKIkM3URsCWL75rYuT4m1/8A2SNEsgg==" saltValue="u1M9YFlDdf60STyPZvL+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K49" sqref="AK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733</v>
      </c>
      <c r="L45" s="60">
        <v>680</v>
      </c>
      <c r="M45" s="60">
        <v>648</v>
      </c>
      <c r="N45" s="60">
        <v>629</v>
      </c>
      <c r="O45" s="61">
        <v>607</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517</v>
      </c>
      <c r="L46" s="64" t="s">
        <v>517</v>
      </c>
      <c r="M46" s="64" t="s">
        <v>517</v>
      </c>
      <c r="N46" s="64" t="s">
        <v>517</v>
      </c>
      <c r="O46" s="65" t="s">
        <v>517</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517</v>
      </c>
      <c r="L47" s="64" t="s">
        <v>517</v>
      </c>
      <c r="M47" s="64" t="s">
        <v>517</v>
      </c>
      <c r="N47" s="64" t="s">
        <v>517</v>
      </c>
      <c r="O47" s="65" t="s">
        <v>517</v>
      </c>
      <c r="P47" s="48"/>
      <c r="Q47" s="48"/>
      <c r="R47" s="48"/>
      <c r="S47" s="48"/>
      <c r="T47" s="48"/>
      <c r="U47" s="48"/>
    </row>
    <row r="48" spans="1:21" ht="30.75" customHeight="1" x14ac:dyDescent="0.15">
      <c r="A48" s="48"/>
      <c r="B48" s="1229"/>
      <c r="C48" s="1230"/>
      <c r="D48" s="62"/>
      <c r="E48" s="1211" t="s">
        <v>15</v>
      </c>
      <c r="F48" s="1211"/>
      <c r="G48" s="1211"/>
      <c r="H48" s="1211"/>
      <c r="I48" s="1211"/>
      <c r="J48" s="1212"/>
      <c r="K48" s="63">
        <v>938</v>
      </c>
      <c r="L48" s="64">
        <v>938</v>
      </c>
      <c r="M48" s="64">
        <v>957</v>
      </c>
      <c r="N48" s="64">
        <v>923</v>
      </c>
      <c r="O48" s="65">
        <v>892</v>
      </c>
      <c r="P48" s="48"/>
      <c r="Q48" s="48"/>
      <c r="R48" s="48"/>
      <c r="S48" s="48"/>
      <c r="T48" s="48"/>
      <c r="U48" s="48"/>
    </row>
    <row r="49" spans="1:21" ht="30.75" customHeight="1" x14ac:dyDescent="0.15">
      <c r="A49" s="48"/>
      <c r="B49" s="1229"/>
      <c r="C49" s="1230"/>
      <c r="D49" s="62"/>
      <c r="E49" s="1211" t="s">
        <v>16</v>
      </c>
      <c r="F49" s="1211"/>
      <c r="G49" s="1211"/>
      <c r="H49" s="1211"/>
      <c r="I49" s="1211"/>
      <c r="J49" s="1212"/>
      <c r="K49" s="63">
        <v>52</v>
      </c>
      <c r="L49" s="64">
        <v>49</v>
      </c>
      <c r="M49" s="64">
        <v>74</v>
      </c>
      <c r="N49" s="64">
        <v>26</v>
      </c>
      <c r="O49" s="65">
        <v>26</v>
      </c>
      <c r="P49" s="48"/>
      <c r="Q49" s="48"/>
      <c r="R49" s="48"/>
      <c r="S49" s="48"/>
      <c r="T49" s="48"/>
      <c r="U49" s="48"/>
    </row>
    <row r="50" spans="1:21" ht="30.75" customHeight="1" x14ac:dyDescent="0.15">
      <c r="A50" s="48"/>
      <c r="B50" s="1229"/>
      <c r="C50" s="1230"/>
      <c r="D50" s="62"/>
      <c r="E50" s="1211" t="s">
        <v>17</v>
      </c>
      <c r="F50" s="1211"/>
      <c r="G50" s="1211"/>
      <c r="H50" s="1211"/>
      <c r="I50" s="1211"/>
      <c r="J50" s="1212"/>
      <c r="K50" s="63">
        <v>5</v>
      </c>
      <c r="L50" s="64">
        <v>5</v>
      </c>
      <c r="M50" s="64">
        <v>5</v>
      </c>
      <c r="N50" s="64">
        <v>6</v>
      </c>
      <c r="O50" s="65">
        <v>11</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517</v>
      </c>
      <c r="L51" s="64" t="s">
        <v>517</v>
      </c>
      <c r="M51" s="64" t="s">
        <v>517</v>
      </c>
      <c r="N51" s="64">
        <v>0</v>
      </c>
      <c r="O51" s="65">
        <v>0</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1194</v>
      </c>
      <c r="L52" s="64">
        <v>1163</v>
      </c>
      <c r="M52" s="64">
        <v>1142</v>
      </c>
      <c r="N52" s="64">
        <v>1117</v>
      </c>
      <c r="O52" s="65">
        <v>1106</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534</v>
      </c>
      <c r="L53" s="69">
        <v>509</v>
      </c>
      <c r="M53" s="69">
        <v>542</v>
      </c>
      <c r="N53" s="69">
        <v>467</v>
      </c>
      <c r="O53" s="70">
        <v>430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17" t="s">
        <v>25</v>
      </c>
      <c r="C57" s="1218"/>
      <c r="D57" s="1221" t="s">
        <v>26</v>
      </c>
      <c r="E57" s="1222"/>
      <c r="F57" s="1222"/>
      <c r="G57" s="1222"/>
      <c r="H57" s="1222"/>
      <c r="I57" s="1222"/>
      <c r="J57" s="1223"/>
      <c r="K57" s="83"/>
      <c r="L57" s="84"/>
      <c r="M57" s="84"/>
      <c r="N57" s="84"/>
      <c r="O57" s="85"/>
    </row>
    <row r="58" spans="1:21" ht="31.5" customHeight="1" thickBot="1" x14ac:dyDescent="0.2">
      <c r="B58" s="1219"/>
      <c r="C58" s="1220"/>
      <c r="D58" s="1224" t="s">
        <v>27</v>
      </c>
      <c r="E58" s="1225"/>
      <c r="F58" s="1225"/>
      <c r="G58" s="1225"/>
      <c r="H58" s="1225"/>
      <c r="I58" s="1225"/>
      <c r="J58" s="122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qdCoi4QmGlJ0yLoMOLM/Q/c3aRlAxt1SngysxO3G1bwMgbtgiuGbXg4IEV+CsXqxgO4rar2uyJ+kveACR2ww==" saltValue="xbRt6M7uVmxBdVlFStL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AK49" sqref="AK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7" t="s">
        <v>30</v>
      </c>
      <c r="C41" s="1248"/>
      <c r="D41" s="102"/>
      <c r="E41" s="1249" t="s">
        <v>31</v>
      </c>
      <c r="F41" s="1249"/>
      <c r="G41" s="1249"/>
      <c r="H41" s="1250"/>
      <c r="I41" s="103">
        <v>6736</v>
      </c>
      <c r="J41" s="104">
        <v>6563</v>
      </c>
      <c r="K41" s="104">
        <v>6557</v>
      </c>
      <c r="L41" s="104">
        <v>6578</v>
      </c>
      <c r="M41" s="105">
        <v>6846</v>
      </c>
    </row>
    <row r="42" spans="2:13" ht="27.75" customHeight="1" x14ac:dyDescent="0.15">
      <c r="B42" s="1237"/>
      <c r="C42" s="1238"/>
      <c r="D42" s="106"/>
      <c r="E42" s="1241" t="s">
        <v>32</v>
      </c>
      <c r="F42" s="1241"/>
      <c r="G42" s="1241"/>
      <c r="H42" s="1242"/>
      <c r="I42" s="107">
        <v>273</v>
      </c>
      <c r="J42" s="108">
        <v>274</v>
      </c>
      <c r="K42" s="108">
        <v>269</v>
      </c>
      <c r="L42" s="108">
        <v>351</v>
      </c>
      <c r="M42" s="109">
        <v>341</v>
      </c>
    </row>
    <row r="43" spans="2:13" ht="27.75" customHeight="1" x14ac:dyDescent="0.15">
      <c r="B43" s="1237"/>
      <c r="C43" s="1238"/>
      <c r="D43" s="106"/>
      <c r="E43" s="1241" t="s">
        <v>33</v>
      </c>
      <c r="F43" s="1241"/>
      <c r="G43" s="1241"/>
      <c r="H43" s="1242"/>
      <c r="I43" s="107">
        <v>11260</v>
      </c>
      <c r="J43" s="108">
        <v>11047</v>
      </c>
      <c r="K43" s="108">
        <v>10050</v>
      </c>
      <c r="L43" s="108">
        <v>9380</v>
      </c>
      <c r="M43" s="109">
        <v>8864</v>
      </c>
    </row>
    <row r="44" spans="2:13" ht="27.75" customHeight="1" x14ac:dyDescent="0.15">
      <c r="B44" s="1237"/>
      <c r="C44" s="1238"/>
      <c r="D44" s="106"/>
      <c r="E44" s="1241" t="s">
        <v>34</v>
      </c>
      <c r="F44" s="1241"/>
      <c r="G44" s="1241"/>
      <c r="H44" s="1242"/>
      <c r="I44" s="107">
        <v>287</v>
      </c>
      <c r="J44" s="108">
        <v>254</v>
      </c>
      <c r="K44" s="108">
        <v>226</v>
      </c>
      <c r="L44" s="108">
        <v>200</v>
      </c>
      <c r="M44" s="109">
        <v>180</v>
      </c>
    </row>
    <row r="45" spans="2:13" ht="27.75" customHeight="1" x14ac:dyDescent="0.15">
      <c r="B45" s="1237"/>
      <c r="C45" s="1238"/>
      <c r="D45" s="106"/>
      <c r="E45" s="1241" t="s">
        <v>35</v>
      </c>
      <c r="F45" s="1241"/>
      <c r="G45" s="1241"/>
      <c r="H45" s="1242"/>
      <c r="I45" s="107">
        <v>2097</v>
      </c>
      <c r="J45" s="108">
        <v>2106</v>
      </c>
      <c r="K45" s="108">
        <v>2088</v>
      </c>
      <c r="L45" s="108">
        <v>2012</v>
      </c>
      <c r="M45" s="109">
        <v>1968</v>
      </c>
    </row>
    <row r="46" spans="2:13" ht="27.75" customHeight="1" x14ac:dyDescent="0.15">
      <c r="B46" s="1237"/>
      <c r="C46" s="1238"/>
      <c r="D46" s="110"/>
      <c r="E46" s="1241" t="s">
        <v>36</v>
      </c>
      <c r="F46" s="1241"/>
      <c r="G46" s="1241"/>
      <c r="H46" s="1242"/>
      <c r="I46" s="107" t="s">
        <v>517</v>
      </c>
      <c r="J46" s="108" t="s">
        <v>517</v>
      </c>
      <c r="K46" s="108" t="s">
        <v>517</v>
      </c>
      <c r="L46" s="108" t="s">
        <v>517</v>
      </c>
      <c r="M46" s="109" t="s">
        <v>517</v>
      </c>
    </row>
    <row r="47" spans="2:13" ht="27.75" customHeight="1" x14ac:dyDescent="0.15">
      <c r="B47" s="1237"/>
      <c r="C47" s="1238"/>
      <c r="D47" s="111"/>
      <c r="E47" s="1251" t="s">
        <v>37</v>
      </c>
      <c r="F47" s="1252"/>
      <c r="G47" s="1252"/>
      <c r="H47" s="1253"/>
      <c r="I47" s="107" t="s">
        <v>517</v>
      </c>
      <c r="J47" s="108" t="s">
        <v>517</v>
      </c>
      <c r="K47" s="108" t="s">
        <v>517</v>
      </c>
      <c r="L47" s="108" t="s">
        <v>517</v>
      </c>
      <c r="M47" s="109" t="s">
        <v>517</v>
      </c>
    </row>
    <row r="48" spans="2:13" ht="27.75" customHeight="1" x14ac:dyDescent="0.15">
      <c r="B48" s="1237"/>
      <c r="C48" s="1238"/>
      <c r="D48" s="106"/>
      <c r="E48" s="1241" t="s">
        <v>38</v>
      </c>
      <c r="F48" s="1241"/>
      <c r="G48" s="1241"/>
      <c r="H48" s="1242"/>
      <c r="I48" s="107" t="s">
        <v>517</v>
      </c>
      <c r="J48" s="108" t="s">
        <v>517</v>
      </c>
      <c r="K48" s="108" t="s">
        <v>517</v>
      </c>
      <c r="L48" s="108" t="s">
        <v>517</v>
      </c>
      <c r="M48" s="109" t="s">
        <v>517</v>
      </c>
    </row>
    <row r="49" spans="2:13" ht="27.75" customHeight="1" x14ac:dyDescent="0.15">
      <c r="B49" s="1239"/>
      <c r="C49" s="1240"/>
      <c r="D49" s="106"/>
      <c r="E49" s="1241" t="s">
        <v>39</v>
      </c>
      <c r="F49" s="1241"/>
      <c r="G49" s="1241"/>
      <c r="H49" s="1242"/>
      <c r="I49" s="107" t="s">
        <v>517</v>
      </c>
      <c r="J49" s="108" t="s">
        <v>517</v>
      </c>
      <c r="K49" s="108" t="s">
        <v>517</v>
      </c>
      <c r="L49" s="108" t="s">
        <v>517</v>
      </c>
      <c r="M49" s="109" t="s">
        <v>517</v>
      </c>
    </row>
    <row r="50" spans="2:13" ht="27.75" customHeight="1" x14ac:dyDescent="0.15">
      <c r="B50" s="1235" t="s">
        <v>40</v>
      </c>
      <c r="C50" s="1236"/>
      <c r="D50" s="112"/>
      <c r="E50" s="1241" t="s">
        <v>41</v>
      </c>
      <c r="F50" s="1241"/>
      <c r="G50" s="1241"/>
      <c r="H50" s="1242"/>
      <c r="I50" s="107">
        <v>4283</v>
      </c>
      <c r="J50" s="108">
        <v>4781</v>
      </c>
      <c r="K50" s="108">
        <v>4920</v>
      </c>
      <c r="L50" s="108">
        <v>5197</v>
      </c>
      <c r="M50" s="109">
        <v>5376</v>
      </c>
    </row>
    <row r="51" spans="2:13" ht="27.75" customHeight="1" x14ac:dyDescent="0.15">
      <c r="B51" s="1237"/>
      <c r="C51" s="1238"/>
      <c r="D51" s="106"/>
      <c r="E51" s="1241" t="s">
        <v>42</v>
      </c>
      <c r="F51" s="1241"/>
      <c r="G51" s="1241"/>
      <c r="H51" s="1242"/>
      <c r="I51" s="107">
        <v>2148</v>
      </c>
      <c r="J51" s="108">
        <v>1989</v>
      </c>
      <c r="K51" s="108">
        <v>1818</v>
      </c>
      <c r="L51" s="108">
        <v>1683</v>
      </c>
      <c r="M51" s="109">
        <v>1579</v>
      </c>
    </row>
    <row r="52" spans="2:13" ht="27.75" customHeight="1" x14ac:dyDescent="0.15">
      <c r="B52" s="1239"/>
      <c r="C52" s="1240"/>
      <c r="D52" s="106"/>
      <c r="E52" s="1241" t="s">
        <v>43</v>
      </c>
      <c r="F52" s="1241"/>
      <c r="G52" s="1241"/>
      <c r="H52" s="1242"/>
      <c r="I52" s="107">
        <v>11419</v>
      </c>
      <c r="J52" s="108">
        <v>11063</v>
      </c>
      <c r="K52" s="108">
        <v>10691</v>
      </c>
      <c r="L52" s="108">
        <v>10314</v>
      </c>
      <c r="M52" s="109">
        <v>10099</v>
      </c>
    </row>
    <row r="53" spans="2:13" ht="27.75" customHeight="1" thickBot="1" x14ac:dyDescent="0.2">
      <c r="B53" s="1243" t="s">
        <v>21</v>
      </c>
      <c r="C53" s="1244"/>
      <c r="D53" s="113"/>
      <c r="E53" s="1245" t="s">
        <v>44</v>
      </c>
      <c r="F53" s="1245"/>
      <c r="G53" s="1245"/>
      <c r="H53" s="1246"/>
      <c r="I53" s="114">
        <v>2803</v>
      </c>
      <c r="J53" s="115">
        <v>2411</v>
      </c>
      <c r="K53" s="115">
        <v>1761</v>
      </c>
      <c r="L53" s="115">
        <v>1327</v>
      </c>
      <c r="M53" s="116">
        <v>1146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BkuuECtjWuIal69h1OBF2WocLTJ9UAHQAKewlc6s2ZU6scvn79PgtNpVEcHFWsa6+8OClgiPLdv3rQeihi71g==" saltValue="ftjEkB4HSWxtyho7EUPh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K49" sqref="AK4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2" t="s">
        <v>47</v>
      </c>
      <c r="D55" s="1262"/>
      <c r="E55" s="1263"/>
      <c r="F55" s="128">
        <v>2253</v>
      </c>
      <c r="G55" s="128">
        <v>2162</v>
      </c>
      <c r="H55" s="129">
        <v>2175</v>
      </c>
    </row>
    <row r="56" spans="2:8" ht="52.5" customHeight="1" x14ac:dyDescent="0.15">
      <c r="B56" s="130"/>
      <c r="C56" s="1264" t="s">
        <v>48</v>
      </c>
      <c r="D56" s="1264"/>
      <c r="E56" s="1265"/>
      <c r="F56" s="131">
        <v>107</v>
      </c>
      <c r="G56" s="131">
        <v>137</v>
      </c>
      <c r="H56" s="132">
        <v>138</v>
      </c>
    </row>
    <row r="57" spans="2:8" ht="53.25" customHeight="1" x14ac:dyDescent="0.15">
      <c r="B57" s="130"/>
      <c r="C57" s="1266" t="s">
        <v>49</v>
      </c>
      <c r="D57" s="1266"/>
      <c r="E57" s="1267"/>
      <c r="F57" s="133">
        <v>1966</v>
      </c>
      <c r="G57" s="133">
        <v>2214</v>
      </c>
      <c r="H57" s="134">
        <v>2182</v>
      </c>
    </row>
    <row r="58" spans="2:8" ht="45.75" customHeight="1" x14ac:dyDescent="0.15">
      <c r="B58" s="135"/>
      <c r="C58" s="1254" t="s">
        <v>602</v>
      </c>
      <c r="D58" s="1255"/>
      <c r="E58" s="1256"/>
      <c r="F58" s="136">
        <v>377</v>
      </c>
      <c r="G58" s="136">
        <v>465</v>
      </c>
      <c r="H58" s="137">
        <v>750</v>
      </c>
    </row>
    <row r="59" spans="2:8" ht="45.75" customHeight="1" x14ac:dyDescent="0.15">
      <c r="B59" s="135"/>
      <c r="C59" s="1254" t="s">
        <v>601</v>
      </c>
      <c r="D59" s="1255"/>
      <c r="E59" s="1256"/>
      <c r="F59" s="136">
        <v>783</v>
      </c>
      <c r="G59" s="136">
        <v>983</v>
      </c>
      <c r="H59" s="137">
        <v>689</v>
      </c>
    </row>
    <row r="60" spans="2:8" ht="45.75" customHeight="1" x14ac:dyDescent="0.15">
      <c r="B60" s="135"/>
      <c r="C60" s="1254" t="s">
        <v>603</v>
      </c>
      <c r="D60" s="1255"/>
      <c r="E60" s="1256"/>
      <c r="F60" s="136">
        <v>171</v>
      </c>
      <c r="G60" s="136">
        <v>172</v>
      </c>
      <c r="H60" s="137">
        <v>173</v>
      </c>
    </row>
    <row r="61" spans="2:8" ht="45.75" customHeight="1" x14ac:dyDescent="0.15">
      <c r="B61" s="135"/>
      <c r="C61" s="1254" t="s">
        <v>604</v>
      </c>
      <c r="D61" s="1255"/>
      <c r="E61" s="1256"/>
      <c r="F61" s="136">
        <v>127</v>
      </c>
      <c r="G61" s="136">
        <v>115</v>
      </c>
      <c r="H61" s="137">
        <v>103</v>
      </c>
    </row>
    <row r="62" spans="2:8" ht="45.75" customHeight="1" thickBot="1" x14ac:dyDescent="0.2">
      <c r="B62" s="138"/>
      <c r="C62" s="1257" t="s">
        <v>605</v>
      </c>
      <c r="D62" s="1258"/>
      <c r="E62" s="1259"/>
      <c r="F62" s="139">
        <v>108</v>
      </c>
      <c r="G62" s="139">
        <v>88</v>
      </c>
      <c r="H62" s="140">
        <v>84</v>
      </c>
    </row>
    <row r="63" spans="2:8" ht="52.5" customHeight="1" thickBot="1" x14ac:dyDescent="0.2">
      <c r="B63" s="141"/>
      <c r="C63" s="1260" t="s">
        <v>50</v>
      </c>
      <c r="D63" s="1260"/>
      <c r="E63" s="1261"/>
      <c r="F63" s="142">
        <v>4326</v>
      </c>
      <c r="G63" s="142">
        <v>4513</v>
      </c>
      <c r="H63" s="143">
        <v>4495</v>
      </c>
    </row>
    <row r="64" spans="2:8" ht="15" customHeight="1" x14ac:dyDescent="0.15"/>
  </sheetData>
  <sheetProtection algorithmName="SHA-512" hashValue="HA0ZvgevwWFAnsmmzBY4zJPul219NVay1lpmB+xsXD5zYWOuhxe1c6YOSrDsIdsNCVRaZRWc+znMfovtQ9xLGQ==" saltValue="Ve551z7OOLUutYBIJzDK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37493</v>
      </c>
      <c r="E3" s="162"/>
      <c r="F3" s="163">
        <v>81768</v>
      </c>
      <c r="G3" s="164"/>
      <c r="H3" s="165"/>
    </row>
    <row r="4" spans="1:8" x14ac:dyDescent="0.15">
      <c r="A4" s="166"/>
      <c r="B4" s="167"/>
      <c r="C4" s="168"/>
      <c r="D4" s="169">
        <v>28570</v>
      </c>
      <c r="E4" s="170"/>
      <c r="F4" s="171">
        <v>37917</v>
      </c>
      <c r="G4" s="172"/>
      <c r="H4" s="173"/>
    </row>
    <row r="5" spans="1:8" x14ac:dyDescent="0.15">
      <c r="A5" s="154" t="s">
        <v>550</v>
      </c>
      <c r="B5" s="159"/>
      <c r="C5" s="160"/>
      <c r="D5" s="161">
        <v>38360</v>
      </c>
      <c r="E5" s="162"/>
      <c r="F5" s="163">
        <v>65876</v>
      </c>
      <c r="G5" s="164"/>
      <c r="H5" s="165"/>
    </row>
    <row r="6" spans="1:8" x14ac:dyDescent="0.15">
      <c r="A6" s="166"/>
      <c r="B6" s="167"/>
      <c r="C6" s="168"/>
      <c r="D6" s="169">
        <v>21597</v>
      </c>
      <c r="E6" s="170"/>
      <c r="F6" s="171">
        <v>36484</v>
      </c>
      <c r="G6" s="172"/>
      <c r="H6" s="173"/>
    </row>
    <row r="7" spans="1:8" x14ac:dyDescent="0.15">
      <c r="A7" s="154" t="s">
        <v>551</v>
      </c>
      <c r="B7" s="159"/>
      <c r="C7" s="160"/>
      <c r="D7" s="161">
        <v>56829</v>
      </c>
      <c r="E7" s="162"/>
      <c r="F7" s="163">
        <v>68468</v>
      </c>
      <c r="G7" s="164"/>
      <c r="H7" s="165"/>
    </row>
    <row r="8" spans="1:8" x14ac:dyDescent="0.15">
      <c r="A8" s="166"/>
      <c r="B8" s="167"/>
      <c r="C8" s="168"/>
      <c r="D8" s="169">
        <v>26092</v>
      </c>
      <c r="E8" s="170"/>
      <c r="F8" s="171">
        <v>34140</v>
      </c>
      <c r="G8" s="172"/>
      <c r="H8" s="173"/>
    </row>
    <row r="9" spans="1:8" x14ac:dyDescent="0.15">
      <c r="A9" s="154" t="s">
        <v>552</v>
      </c>
      <c r="B9" s="159"/>
      <c r="C9" s="160"/>
      <c r="D9" s="161">
        <v>51175</v>
      </c>
      <c r="E9" s="162"/>
      <c r="F9" s="163">
        <v>69729</v>
      </c>
      <c r="G9" s="164"/>
      <c r="H9" s="165"/>
    </row>
    <row r="10" spans="1:8" x14ac:dyDescent="0.15">
      <c r="A10" s="166"/>
      <c r="B10" s="167"/>
      <c r="C10" s="168"/>
      <c r="D10" s="169">
        <v>22336</v>
      </c>
      <c r="E10" s="170"/>
      <c r="F10" s="171">
        <v>38908</v>
      </c>
      <c r="G10" s="172"/>
      <c r="H10" s="173"/>
    </row>
    <row r="11" spans="1:8" x14ac:dyDescent="0.15">
      <c r="A11" s="154" t="s">
        <v>553</v>
      </c>
      <c r="B11" s="159"/>
      <c r="C11" s="160"/>
      <c r="D11" s="161">
        <v>82779</v>
      </c>
      <c r="E11" s="162"/>
      <c r="F11" s="163">
        <v>74581</v>
      </c>
      <c r="G11" s="164"/>
      <c r="H11" s="165"/>
    </row>
    <row r="12" spans="1:8" x14ac:dyDescent="0.15">
      <c r="A12" s="166"/>
      <c r="B12" s="167"/>
      <c r="C12" s="174"/>
      <c r="D12" s="169">
        <v>52571</v>
      </c>
      <c r="E12" s="170"/>
      <c r="F12" s="171">
        <v>41563</v>
      </c>
      <c r="G12" s="172"/>
      <c r="H12" s="173"/>
    </row>
    <row r="13" spans="1:8" x14ac:dyDescent="0.15">
      <c r="A13" s="154"/>
      <c r="B13" s="159"/>
      <c r="C13" s="175"/>
      <c r="D13" s="176">
        <v>53327</v>
      </c>
      <c r="E13" s="177"/>
      <c r="F13" s="178">
        <v>72084</v>
      </c>
      <c r="G13" s="179"/>
      <c r="H13" s="165"/>
    </row>
    <row r="14" spans="1:8" x14ac:dyDescent="0.15">
      <c r="A14" s="166"/>
      <c r="B14" s="167"/>
      <c r="C14" s="168"/>
      <c r="D14" s="169">
        <v>30233</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6.71</v>
      </c>
      <c r="C19" s="180">
        <f>ROUND(VALUE(SUBSTITUTE(実質収支比率等に係る経年分析!G$48,"▲","-")),2)</f>
        <v>6.41</v>
      </c>
      <c r="D19" s="180">
        <f>ROUND(VALUE(SUBSTITUTE(実質収支比率等に係る経年分析!H$48,"▲","-")),2)</f>
        <v>6.52</v>
      </c>
      <c r="E19" s="180">
        <f>ROUND(VALUE(SUBSTITUTE(実質収支比率等に係る経年分析!I$48,"▲","-")),2)</f>
        <v>6.21</v>
      </c>
      <c r="F19" s="180">
        <f>ROUND(VALUE(SUBSTITUTE(実質収支比率等に係る経年分析!J$48,"▲","-")),2)</f>
        <v>6.34</v>
      </c>
    </row>
    <row r="20" spans="1:11" x14ac:dyDescent="0.15">
      <c r="A20" s="180" t="s">
        <v>54</v>
      </c>
      <c r="B20" s="180">
        <f>ROUND(VALUE(SUBSTITUTE(実質収支比率等に係る経年分析!F$47,"▲","-")),2)</f>
        <v>36.9</v>
      </c>
      <c r="C20" s="180">
        <f>ROUND(VALUE(SUBSTITUTE(実質収支比率等に係る経年分析!G$47,"▲","-")),2)</f>
        <v>40.049999999999997</v>
      </c>
      <c r="D20" s="180">
        <f>ROUND(VALUE(SUBSTITUTE(実質収支比率等に係る経年分析!H$47,"▲","-")),2)</f>
        <v>38.979999999999997</v>
      </c>
      <c r="E20" s="180">
        <f>ROUND(VALUE(SUBSTITUTE(実質収支比率等に係る経年分析!I$47,"▲","-")),2)</f>
        <v>37.51</v>
      </c>
      <c r="F20" s="180">
        <f>ROUND(VALUE(SUBSTITUTE(実質収支比率等に係る経年分析!J$47,"▲","-")),2)</f>
        <v>37.880000000000003</v>
      </c>
    </row>
    <row r="21" spans="1:11" x14ac:dyDescent="0.15">
      <c r="A21" s="180" t="s">
        <v>55</v>
      </c>
      <c r="B21" s="180">
        <f>IF(ISNUMBER(VALUE(SUBSTITUTE(実質収支比率等に係る経年分析!F$49,"▲","-"))),ROUND(VALUE(SUBSTITUTE(実質収支比率等に係る経年分析!F$49,"▲","-")),2),NA())</f>
        <v>4.71</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-1.92</v>
      </c>
      <c r="F21" s="180">
        <f>IF(ISNUMBER(VALUE(SUBSTITUTE(実質収支比率等に係る経年分析!J$49,"▲","-"))),ROUND(VALUE(SUBSTITUTE(実質収支比率等に係る経年分析!J$49,"▲","-")),2),NA())</f>
        <v>0.33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6.33</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47.62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1194</v>
      </c>
      <c r="E42" s="182"/>
      <c r="F42" s="182"/>
      <c r="G42" s="182">
        <f>'実質公債費比率（分子）の構造'!L$52</f>
        <v>1163</v>
      </c>
      <c r="H42" s="182"/>
      <c r="I42" s="182"/>
      <c r="J42" s="182">
        <f>'実質公債費比率（分子）の構造'!M$52</f>
        <v>1142</v>
      </c>
      <c r="K42" s="182"/>
      <c r="L42" s="182"/>
      <c r="M42" s="182">
        <f>'実質公債費比率（分子）の構造'!N$52</f>
        <v>1117</v>
      </c>
      <c r="N42" s="182"/>
      <c r="O42" s="182"/>
      <c r="P42" s="182">
        <f>'実質公債費比率（分子）の構造'!O$52</f>
        <v>1106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6</v>
      </c>
      <c r="L44" s="182"/>
      <c r="M44" s="182"/>
      <c r="N44" s="182">
        <f>'実質公債費比率（分子）の構造'!O$50</f>
        <v>11</v>
      </c>
      <c r="O44" s="182"/>
      <c r="P44" s="182"/>
    </row>
    <row r="45" spans="1:16" x14ac:dyDescent="0.15">
      <c r="A45" s="182" t="s">
        <v>65</v>
      </c>
      <c r="B45" s="182">
        <f>'実質公債費比率（分子）の構造'!K$49</f>
        <v>52</v>
      </c>
      <c r="C45" s="182"/>
      <c r="D45" s="182"/>
      <c r="E45" s="182">
        <f>'実質公債費比率（分子）の構造'!L$49</f>
        <v>49</v>
      </c>
      <c r="F45" s="182"/>
      <c r="G45" s="182"/>
      <c r="H45" s="182">
        <f>'実質公債費比率（分子）の構造'!M$49</f>
        <v>74</v>
      </c>
      <c r="I45" s="182"/>
      <c r="J45" s="182"/>
      <c r="K45" s="182">
        <f>'実質公債費比率（分子）の構造'!N$49</f>
        <v>26</v>
      </c>
      <c r="L45" s="182"/>
      <c r="M45" s="182"/>
      <c r="N45" s="182">
        <f>'実質公債費比率（分子）の構造'!O$49</f>
        <v>26</v>
      </c>
      <c r="O45" s="182"/>
      <c r="P45" s="182"/>
    </row>
    <row r="46" spans="1:16" x14ac:dyDescent="0.15">
      <c r="A46" s="182" t="s">
        <v>66</v>
      </c>
      <c r="B46" s="182">
        <f>'実質公債費比率（分子）の構造'!K$48</f>
        <v>938</v>
      </c>
      <c r="C46" s="182"/>
      <c r="D46" s="182"/>
      <c r="E46" s="182">
        <f>'実質公債費比率（分子）の構造'!L$48</f>
        <v>938</v>
      </c>
      <c r="F46" s="182"/>
      <c r="G46" s="182"/>
      <c r="H46" s="182">
        <f>'実質公債費比率（分子）の構造'!M$48</f>
        <v>957</v>
      </c>
      <c r="I46" s="182"/>
      <c r="J46" s="182"/>
      <c r="K46" s="182">
        <f>'実質公債費比率（分子）の構造'!N$48</f>
        <v>923</v>
      </c>
      <c r="L46" s="182"/>
      <c r="M46" s="182"/>
      <c r="N46" s="182">
        <f>'実質公債費比率（分子）の構造'!O$48</f>
        <v>892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733</v>
      </c>
      <c r="C49" s="182"/>
      <c r="D49" s="182"/>
      <c r="E49" s="182">
        <f>'実質公債費比率（分子）の構造'!L$45</f>
        <v>680</v>
      </c>
      <c r="F49" s="182"/>
      <c r="G49" s="182"/>
      <c r="H49" s="182">
        <f>'実質公債費比率（分子）の構造'!M$45</f>
        <v>648</v>
      </c>
      <c r="I49" s="182"/>
      <c r="J49" s="182"/>
      <c r="K49" s="182">
        <f>'実質公債費比率（分子）の構造'!N$45</f>
        <v>629</v>
      </c>
      <c r="L49" s="182"/>
      <c r="M49" s="182"/>
      <c r="N49" s="182">
        <f>'実質公債費比率（分子）の構造'!O$45</f>
        <v>607</v>
      </c>
      <c r="O49" s="182"/>
      <c r="P49" s="182"/>
    </row>
    <row r="50" spans="1:16" x14ac:dyDescent="0.15">
      <c r="A50" s="182" t="s">
        <v>70</v>
      </c>
      <c r="B50" s="182" t="e">
        <f>NA()</f>
        <v>#N/A</v>
      </c>
      <c r="C50" s="182">
        <f>IF(ISNUMBER('実質公債費比率（分子）の構造'!K$53),'実質公債費比率（分子）の構造'!K$53,NA())</f>
        <v>534</v>
      </c>
      <c r="D50" s="182" t="e">
        <f>NA()</f>
        <v>#N/A</v>
      </c>
      <c r="E50" s="182" t="e">
        <f>NA()</f>
        <v>#N/A</v>
      </c>
      <c r="F50" s="182">
        <f>IF(ISNUMBER('実質公債費比率（分子）の構造'!L$53),'実質公債費比率（分子）の構造'!L$53,NA())</f>
        <v>509</v>
      </c>
      <c r="G50" s="182" t="e">
        <f>NA()</f>
        <v>#N/A</v>
      </c>
      <c r="H50" s="182" t="e">
        <f>NA()</f>
        <v>#N/A</v>
      </c>
      <c r="I50" s="182">
        <f>IF(ISNUMBER('実質公債費比率（分子）の構造'!M$53),'実質公債費比率（分子）の構造'!M$53,NA())</f>
        <v>542</v>
      </c>
      <c r="J50" s="182" t="e">
        <f>NA()</f>
        <v>#N/A</v>
      </c>
      <c r="K50" s="182" t="e">
        <f>NA()</f>
        <v>#N/A</v>
      </c>
      <c r="L50" s="182">
        <f>IF(ISNUMBER('実質公債費比率（分子）の構造'!N$53),'実質公債費比率（分子）の構造'!N$53,NA())</f>
        <v>467</v>
      </c>
      <c r="M50" s="182" t="e">
        <f>NA()</f>
        <v>#N/A</v>
      </c>
      <c r="N50" s="182" t="e">
        <f>NA()</f>
        <v>#N/A</v>
      </c>
      <c r="O50" s="182">
        <f>IF(ISNUMBER('実質公債費比率（分子）の構造'!O$53),'実質公債費比率（分子）の構造'!O$53,NA())</f>
        <v>430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11419</v>
      </c>
      <c r="E56" s="181"/>
      <c r="F56" s="181"/>
      <c r="G56" s="181">
        <f>'将来負担比率（分子）の構造'!J$52</f>
        <v>11063</v>
      </c>
      <c r="H56" s="181"/>
      <c r="I56" s="181"/>
      <c r="J56" s="181">
        <f>'将来負担比率（分子）の構造'!K$52</f>
        <v>10691</v>
      </c>
      <c r="K56" s="181"/>
      <c r="L56" s="181"/>
      <c r="M56" s="181">
        <f>'将来負担比率（分子）の構造'!L$52</f>
        <v>10314</v>
      </c>
      <c r="N56" s="181"/>
      <c r="O56" s="181"/>
      <c r="P56" s="181">
        <f>'将来負担比率（分子）の構造'!M$52</f>
        <v>10099</v>
      </c>
    </row>
    <row r="57" spans="1:16" x14ac:dyDescent="0.15">
      <c r="A57" s="181" t="s">
        <v>42</v>
      </c>
      <c r="B57" s="181"/>
      <c r="C57" s="181"/>
      <c r="D57" s="181">
        <f>'将来負担比率（分子）の構造'!I$51</f>
        <v>2148</v>
      </c>
      <c r="E57" s="181"/>
      <c r="F57" s="181"/>
      <c r="G57" s="181">
        <f>'将来負担比率（分子）の構造'!J$51</f>
        <v>1989</v>
      </c>
      <c r="H57" s="181"/>
      <c r="I57" s="181"/>
      <c r="J57" s="181">
        <f>'将来負担比率（分子）の構造'!K$51</f>
        <v>1818</v>
      </c>
      <c r="K57" s="181"/>
      <c r="L57" s="181"/>
      <c r="M57" s="181">
        <f>'将来負担比率（分子）の構造'!L$51</f>
        <v>1683</v>
      </c>
      <c r="N57" s="181"/>
      <c r="O57" s="181"/>
      <c r="P57" s="181">
        <f>'将来負担比率（分子）の構造'!M$51</f>
        <v>1579</v>
      </c>
    </row>
    <row r="58" spans="1:16" x14ac:dyDescent="0.15">
      <c r="A58" s="181" t="s">
        <v>41</v>
      </c>
      <c r="B58" s="181"/>
      <c r="C58" s="181"/>
      <c r="D58" s="181">
        <f>'将来負担比率（分子）の構造'!I$50</f>
        <v>4283</v>
      </c>
      <c r="E58" s="181"/>
      <c r="F58" s="181"/>
      <c r="G58" s="181">
        <f>'将来負担比率（分子）の構造'!J$50</f>
        <v>4781</v>
      </c>
      <c r="H58" s="181"/>
      <c r="I58" s="181"/>
      <c r="J58" s="181">
        <f>'将来負担比率（分子）の構造'!K$50</f>
        <v>4920</v>
      </c>
      <c r="K58" s="181"/>
      <c r="L58" s="181"/>
      <c r="M58" s="181">
        <f>'将来負担比率（分子）の構造'!L$50</f>
        <v>5197</v>
      </c>
      <c r="N58" s="181"/>
      <c r="O58" s="181"/>
      <c r="P58" s="181">
        <f>'将来負担比率（分子）の構造'!M$50</f>
        <v>5376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2097</v>
      </c>
      <c r="C62" s="181"/>
      <c r="D62" s="181"/>
      <c r="E62" s="181">
        <f>'将来負担比率（分子）の構造'!J$45</f>
        <v>2106</v>
      </c>
      <c r="F62" s="181"/>
      <c r="G62" s="181"/>
      <c r="H62" s="181">
        <f>'将来負担比率（分子）の構造'!K$45</f>
        <v>2088</v>
      </c>
      <c r="I62" s="181"/>
      <c r="J62" s="181"/>
      <c r="K62" s="181">
        <f>'将来負担比率（分子）の構造'!L$45</f>
        <v>2012</v>
      </c>
      <c r="L62" s="181"/>
      <c r="M62" s="181"/>
      <c r="N62" s="181">
        <f>'将来負担比率（分子）の構造'!M$45</f>
        <v>1968</v>
      </c>
      <c r="O62" s="181"/>
      <c r="P62" s="181"/>
    </row>
    <row r="63" spans="1:16" x14ac:dyDescent="0.15">
      <c r="A63" s="181" t="s">
        <v>34</v>
      </c>
      <c r="B63" s="181">
        <f>'将来負担比率（分子）の構造'!I$44</f>
        <v>287</v>
      </c>
      <c r="C63" s="181"/>
      <c r="D63" s="181"/>
      <c r="E63" s="181">
        <f>'将来負担比率（分子）の構造'!J$44</f>
        <v>254</v>
      </c>
      <c r="F63" s="181"/>
      <c r="G63" s="181"/>
      <c r="H63" s="181">
        <f>'将来負担比率（分子）の構造'!K$44</f>
        <v>226</v>
      </c>
      <c r="I63" s="181"/>
      <c r="J63" s="181"/>
      <c r="K63" s="181">
        <f>'将来負担比率（分子）の構造'!L$44</f>
        <v>200</v>
      </c>
      <c r="L63" s="181"/>
      <c r="M63" s="181"/>
      <c r="N63" s="181">
        <f>'将来負担比率（分子）の構造'!M$44</f>
        <v>180</v>
      </c>
      <c r="O63" s="181"/>
      <c r="P63" s="181"/>
    </row>
    <row r="64" spans="1:16" x14ac:dyDescent="0.15">
      <c r="A64" s="181" t="s">
        <v>33</v>
      </c>
      <c r="B64" s="181">
        <f>'将来負担比率（分子）の構造'!I$43</f>
        <v>11260</v>
      </c>
      <c r="C64" s="181"/>
      <c r="D64" s="181"/>
      <c r="E64" s="181">
        <f>'将来負担比率（分子）の構造'!J$43</f>
        <v>11047</v>
      </c>
      <c r="F64" s="181"/>
      <c r="G64" s="181"/>
      <c r="H64" s="181">
        <f>'将来負担比率（分子）の構造'!K$43</f>
        <v>10050</v>
      </c>
      <c r="I64" s="181"/>
      <c r="J64" s="181"/>
      <c r="K64" s="181">
        <f>'将来負担比率（分子）の構造'!L$43</f>
        <v>9380</v>
      </c>
      <c r="L64" s="181"/>
      <c r="M64" s="181"/>
      <c r="N64" s="181">
        <f>'将来負担比率（分子）の構造'!M$43</f>
        <v>8864</v>
      </c>
      <c r="O64" s="181"/>
      <c r="P64" s="181"/>
    </row>
    <row r="65" spans="1:16" x14ac:dyDescent="0.15">
      <c r="A65" s="181" t="s">
        <v>32</v>
      </c>
      <c r="B65" s="181">
        <f>'将来負担比率（分子）の構造'!I$42</f>
        <v>273</v>
      </c>
      <c r="C65" s="181"/>
      <c r="D65" s="181"/>
      <c r="E65" s="181">
        <f>'将来負担比率（分子）の構造'!J$42</f>
        <v>274</v>
      </c>
      <c r="F65" s="181"/>
      <c r="G65" s="181"/>
      <c r="H65" s="181">
        <f>'将来負担比率（分子）の構造'!K$42</f>
        <v>269</v>
      </c>
      <c r="I65" s="181"/>
      <c r="J65" s="181"/>
      <c r="K65" s="181">
        <f>'将来負担比率（分子）の構造'!L$42</f>
        <v>351</v>
      </c>
      <c r="L65" s="181"/>
      <c r="M65" s="181"/>
      <c r="N65" s="181">
        <f>'将来負担比率（分子）の構造'!M$42</f>
        <v>341</v>
      </c>
      <c r="O65" s="181"/>
      <c r="P65" s="181"/>
    </row>
    <row r="66" spans="1:16" x14ac:dyDescent="0.15">
      <c r="A66" s="181" t="s">
        <v>31</v>
      </c>
      <c r="B66" s="181">
        <f>'将来負担比率（分子）の構造'!I$41</f>
        <v>6736</v>
      </c>
      <c r="C66" s="181"/>
      <c r="D66" s="181"/>
      <c r="E66" s="181">
        <f>'将来負担比率（分子）の構造'!J$41</f>
        <v>6563</v>
      </c>
      <c r="F66" s="181"/>
      <c r="G66" s="181"/>
      <c r="H66" s="181">
        <f>'将来負担比率（分子）の構造'!K$41</f>
        <v>6557</v>
      </c>
      <c r="I66" s="181"/>
      <c r="J66" s="181"/>
      <c r="K66" s="181">
        <f>'将来負担比率（分子）の構造'!L$41</f>
        <v>6578</v>
      </c>
      <c r="L66" s="181"/>
      <c r="M66" s="181"/>
      <c r="N66" s="181">
        <f>'将来負担比率（分子）の構造'!M$41</f>
        <v>6846</v>
      </c>
      <c r="O66" s="181"/>
      <c r="P66" s="181"/>
    </row>
    <row r="67" spans="1:16" x14ac:dyDescent="0.15">
      <c r="A67" s="181" t="s">
        <v>74</v>
      </c>
      <c r="B67" s="181" t="e">
        <f>NA()</f>
        <v>#N/A</v>
      </c>
      <c r="C67" s="181">
        <f>IF(ISNUMBER('将来負担比率（分子）の構造'!I$53), IF('将来負担比率（分子）の構造'!I$53 &lt; 0, 0, '将来負担比率（分子）の構造'!I$53), NA())</f>
        <v>2803</v>
      </c>
      <c r="D67" s="181" t="e">
        <f>NA()</f>
        <v>#N/A</v>
      </c>
      <c r="E67" s="181" t="e">
        <f>NA()</f>
        <v>#N/A</v>
      </c>
      <c r="F67" s="181">
        <f>IF(ISNUMBER('将来負担比率（分子）の構造'!J$53), IF('将来負担比率（分子）の構造'!J$53 &lt; 0, 0, '将来負担比率（分子）の構造'!J$53), NA())</f>
        <v>2411</v>
      </c>
      <c r="G67" s="181" t="e">
        <f>NA()</f>
        <v>#N/A</v>
      </c>
      <c r="H67" s="181" t="e">
        <f>NA()</f>
        <v>#N/A</v>
      </c>
      <c r="I67" s="181">
        <f>IF(ISNUMBER('将来負担比率（分子）の構造'!K$53), IF('将来負担比率（分子）の構造'!K$53 &lt; 0, 0, '将来負担比率（分子）の構造'!K$53), NA())</f>
        <v>1761</v>
      </c>
      <c r="J67" s="181" t="e">
        <f>NA()</f>
        <v>#N/A</v>
      </c>
      <c r="K67" s="181" t="e">
        <f>NA()</f>
        <v>#N/A</v>
      </c>
      <c r="L67" s="181">
        <f>IF(ISNUMBER('将来負担比率（分子）の構造'!L$53), IF('将来負担比率（分子）の構造'!L$53 &lt; 0, 0, '将来負担比率（分子）の構造'!L$53), NA())</f>
        <v>1327</v>
      </c>
      <c r="M67" s="181" t="e">
        <f>NA()</f>
        <v>#N/A</v>
      </c>
      <c r="N67" s="181" t="e">
        <f>NA()</f>
        <v>#N/A</v>
      </c>
      <c r="O67" s="181">
        <f>IF(ISNUMBER('将来負担比率（分子）の構造'!M$53), IF('将来負担比率（分子）の構造'!M$53 &lt; 0, 0, '将来負担比率（分子）の構造'!M$53), NA())</f>
        <v>1146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2253</v>
      </c>
      <c r="C72" s="185">
        <f>基金残高に係る経年分析!G55</f>
        <v>2162</v>
      </c>
      <c r="D72" s="185">
        <f>基金残高に係る経年分析!H55</f>
        <v>2175</v>
      </c>
    </row>
    <row r="73" spans="1:16" x14ac:dyDescent="0.15">
      <c r="A73" s="184" t="s">
        <v>77</v>
      </c>
      <c r="B73" s="185">
        <f>基金残高に係る経年分析!F56</f>
        <v>107</v>
      </c>
      <c r="C73" s="185">
        <f>基金残高に係る経年分析!G56</f>
        <v>137</v>
      </c>
      <c r="D73" s="185">
        <f>基金残高に係る経年分析!H56</f>
        <v>138</v>
      </c>
    </row>
    <row r="74" spans="1:16" x14ac:dyDescent="0.15">
      <c r="A74" s="184" t="s">
        <v>78</v>
      </c>
      <c r="B74" s="185">
        <f>基金残高に係る経年分析!F57</f>
        <v>1966</v>
      </c>
      <c r="C74" s="185">
        <f>基金残高に係る経年分析!G57</f>
        <v>2214</v>
      </c>
      <c r="D74" s="185">
        <f>基金残高に係る経年分析!H57</f>
        <v>2182</v>
      </c>
    </row>
  </sheetData>
  <sheetProtection algorithmName="SHA-512" hashValue="wJLSzi6nz+AeSPzvDgqkZVPStwZDav/VMA3T8nBvigDfLzfzFPjd2mQSJEkajOBHxXJEsZ4HkZhUD7MOM12FFw==" saltValue="jqSe2mRqE9oOMT5aW9Qi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3143255</v>
      </c>
      <c r="S5" s="696"/>
      <c r="T5" s="696"/>
      <c r="U5" s="696"/>
      <c r="V5" s="696"/>
      <c r="W5" s="696"/>
      <c r="X5" s="696"/>
      <c r="Y5" s="739"/>
      <c r="Z5" s="757">
        <v>30</v>
      </c>
      <c r="AA5" s="757"/>
      <c r="AB5" s="757"/>
      <c r="AC5" s="757"/>
      <c r="AD5" s="758">
        <v>2982922</v>
      </c>
      <c r="AE5" s="758"/>
      <c r="AF5" s="758"/>
      <c r="AG5" s="758"/>
      <c r="AH5" s="758"/>
      <c r="AI5" s="758"/>
      <c r="AJ5" s="758"/>
      <c r="AK5" s="758"/>
      <c r="AL5" s="740">
        <v>52</v>
      </c>
      <c r="AM5" s="711"/>
      <c r="AN5" s="711"/>
      <c r="AO5" s="741"/>
      <c r="AP5" s="706" t="s">
        <v>229</v>
      </c>
      <c r="AQ5" s="707"/>
      <c r="AR5" s="707"/>
      <c r="AS5" s="707"/>
      <c r="AT5" s="707"/>
      <c r="AU5" s="707"/>
      <c r="AV5" s="707"/>
      <c r="AW5" s="707"/>
      <c r="AX5" s="707"/>
      <c r="AY5" s="707"/>
      <c r="AZ5" s="707"/>
      <c r="BA5" s="707"/>
      <c r="BB5" s="707"/>
      <c r="BC5" s="707"/>
      <c r="BD5" s="707"/>
      <c r="BE5" s="707"/>
      <c r="BF5" s="708"/>
      <c r="BG5" s="640">
        <v>2982922</v>
      </c>
      <c r="BH5" s="641"/>
      <c r="BI5" s="641"/>
      <c r="BJ5" s="641"/>
      <c r="BK5" s="641"/>
      <c r="BL5" s="641"/>
      <c r="BM5" s="641"/>
      <c r="BN5" s="642"/>
      <c r="BO5" s="677">
        <v>94.9</v>
      </c>
      <c r="BP5" s="677"/>
      <c r="BQ5" s="677"/>
      <c r="BR5" s="677"/>
      <c r="BS5" s="678">
        <v>55806</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93778</v>
      </c>
      <c r="S6" s="641"/>
      <c r="T6" s="641"/>
      <c r="U6" s="641"/>
      <c r="V6" s="641"/>
      <c r="W6" s="641"/>
      <c r="X6" s="641"/>
      <c r="Y6" s="642"/>
      <c r="Z6" s="677">
        <v>0.9</v>
      </c>
      <c r="AA6" s="677"/>
      <c r="AB6" s="677"/>
      <c r="AC6" s="677"/>
      <c r="AD6" s="678">
        <v>93778</v>
      </c>
      <c r="AE6" s="678"/>
      <c r="AF6" s="678"/>
      <c r="AG6" s="678"/>
      <c r="AH6" s="678"/>
      <c r="AI6" s="678"/>
      <c r="AJ6" s="678"/>
      <c r="AK6" s="678"/>
      <c r="AL6" s="643">
        <v>1.6</v>
      </c>
      <c r="AM6" s="644"/>
      <c r="AN6" s="644"/>
      <c r="AO6" s="679"/>
      <c r="AP6" s="637" t="s">
        <v>234</v>
      </c>
      <c r="AQ6" s="638"/>
      <c r="AR6" s="638"/>
      <c r="AS6" s="638"/>
      <c r="AT6" s="638"/>
      <c r="AU6" s="638"/>
      <c r="AV6" s="638"/>
      <c r="AW6" s="638"/>
      <c r="AX6" s="638"/>
      <c r="AY6" s="638"/>
      <c r="AZ6" s="638"/>
      <c r="BA6" s="638"/>
      <c r="BB6" s="638"/>
      <c r="BC6" s="638"/>
      <c r="BD6" s="638"/>
      <c r="BE6" s="638"/>
      <c r="BF6" s="639"/>
      <c r="BG6" s="640">
        <v>2982922</v>
      </c>
      <c r="BH6" s="641"/>
      <c r="BI6" s="641"/>
      <c r="BJ6" s="641"/>
      <c r="BK6" s="641"/>
      <c r="BL6" s="641"/>
      <c r="BM6" s="641"/>
      <c r="BN6" s="642"/>
      <c r="BO6" s="677">
        <v>94.9</v>
      </c>
      <c r="BP6" s="677"/>
      <c r="BQ6" s="677"/>
      <c r="BR6" s="677"/>
      <c r="BS6" s="678">
        <v>55806</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121410</v>
      </c>
      <c r="CS6" s="641"/>
      <c r="CT6" s="641"/>
      <c r="CU6" s="641"/>
      <c r="CV6" s="641"/>
      <c r="CW6" s="641"/>
      <c r="CX6" s="641"/>
      <c r="CY6" s="642"/>
      <c r="CZ6" s="740">
        <v>1.2</v>
      </c>
      <c r="DA6" s="711"/>
      <c r="DB6" s="711"/>
      <c r="DC6" s="743"/>
      <c r="DD6" s="646" t="s">
        <v>128</v>
      </c>
      <c r="DE6" s="641"/>
      <c r="DF6" s="641"/>
      <c r="DG6" s="641"/>
      <c r="DH6" s="641"/>
      <c r="DI6" s="641"/>
      <c r="DJ6" s="641"/>
      <c r="DK6" s="641"/>
      <c r="DL6" s="641"/>
      <c r="DM6" s="641"/>
      <c r="DN6" s="641"/>
      <c r="DO6" s="641"/>
      <c r="DP6" s="642"/>
      <c r="DQ6" s="646">
        <v>121410</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2957</v>
      </c>
      <c r="S7" s="641"/>
      <c r="T7" s="641"/>
      <c r="U7" s="641"/>
      <c r="V7" s="641"/>
      <c r="W7" s="641"/>
      <c r="X7" s="641"/>
      <c r="Y7" s="642"/>
      <c r="Z7" s="677">
        <v>0</v>
      </c>
      <c r="AA7" s="677"/>
      <c r="AB7" s="677"/>
      <c r="AC7" s="677"/>
      <c r="AD7" s="678">
        <v>2957</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1337896</v>
      </c>
      <c r="BH7" s="641"/>
      <c r="BI7" s="641"/>
      <c r="BJ7" s="641"/>
      <c r="BK7" s="641"/>
      <c r="BL7" s="641"/>
      <c r="BM7" s="641"/>
      <c r="BN7" s="642"/>
      <c r="BO7" s="677">
        <v>42.6</v>
      </c>
      <c r="BP7" s="677"/>
      <c r="BQ7" s="677"/>
      <c r="BR7" s="677"/>
      <c r="BS7" s="678">
        <v>55806</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1354901</v>
      </c>
      <c r="CS7" s="641"/>
      <c r="CT7" s="641"/>
      <c r="CU7" s="641"/>
      <c r="CV7" s="641"/>
      <c r="CW7" s="641"/>
      <c r="CX7" s="641"/>
      <c r="CY7" s="642"/>
      <c r="CZ7" s="677">
        <v>13.6</v>
      </c>
      <c r="DA7" s="677"/>
      <c r="DB7" s="677"/>
      <c r="DC7" s="677"/>
      <c r="DD7" s="646">
        <v>32470</v>
      </c>
      <c r="DE7" s="641"/>
      <c r="DF7" s="641"/>
      <c r="DG7" s="641"/>
      <c r="DH7" s="641"/>
      <c r="DI7" s="641"/>
      <c r="DJ7" s="641"/>
      <c r="DK7" s="641"/>
      <c r="DL7" s="641"/>
      <c r="DM7" s="641"/>
      <c r="DN7" s="641"/>
      <c r="DO7" s="641"/>
      <c r="DP7" s="642"/>
      <c r="DQ7" s="646">
        <v>1194035</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11792</v>
      </c>
      <c r="S8" s="641"/>
      <c r="T8" s="641"/>
      <c r="U8" s="641"/>
      <c r="V8" s="641"/>
      <c r="W8" s="641"/>
      <c r="X8" s="641"/>
      <c r="Y8" s="642"/>
      <c r="Z8" s="677">
        <v>0.1</v>
      </c>
      <c r="AA8" s="677"/>
      <c r="AB8" s="677"/>
      <c r="AC8" s="677"/>
      <c r="AD8" s="678">
        <v>11792</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37155</v>
      </c>
      <c r="BH8" s="641"/>
      <c r="BI8" s="641"/>
      <c r="BJ8" s="641"/>
      <c r="BK8" s="641"/>
      <c r="BL8" s="641"/>
      <c r="BM8" s="641"/>
      <c r="BN8" s="642"/>
      <c r="BO8" s="677">
        <v>1.2</v>
      </c>
      <c r="BP8" s="677"/>
      <c r="BQ8" s="677"/>
      <c r="BR8" s="677"/>
      <c r="BS8" s="646" t="s">
        <v>128</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2667963</v>
      </c>
      <c r="CS8" s="641"/>
      <c r="CT8" s="641"/>
      <c r="CU8" s="641"/>
      <c r="CV8" s="641"/>
      <c r="CW8" s="641"/>
      <c r="CX8" s="641"/>
      <c r="CY8" s="642"/>
      <c r="CZ8" s="677">
        <v>26.7</v>
      </c>
      <c r="DA8" s="677"/>
      <c r="DB8" s="677"/>
      <c r="DC8" s="677"/>
      <c r="DD8" s="646">
        <v>300</v>
      </c>
      <c r="DE8" s="641"/>
      <c r="DF8" s="641"/>
      <c r="DG8" s="641"/>
      <c r="DH8" s="641"/>
      <c r="DI8" s="641"/>
      <c r="DJ8" s="641"/>
      <c r="DK8" s="641"/>
      <c r="DL8" s="641"/>
      <c r="DM8" s="641"/>
      <c r="DN8" s="641"/>
      <c r="DO8" s="641"/>
      <c r="DP8" s="642"/>
      <c r="DQ8" s="646">
        <v>1395856</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6292</v>
      </c>
      <c r="S9" s="641"/>
      <c r="T9" s="641"/>
      <c r="U9" s="641"/>
      <c r="V9" s="641"/>
      <c r="W9" s="641"/>
      <c r="X9" s="641"/>
      <c r="Y9" s="642"/>
      <c r="Z9" s="677">
        <v>0.1</v>
      </c>
      <c r="AA9" s="677"/>
      <c r="AB9" s="677"/>
      <c r="AC9" s="677"/>
      <c r="AD9" s="678">
        <v>6292</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948507</v>
      </c>
      <c r="BH9" s="641"/>
      <c r="BI9" s="641"/>
      <c r="BJ9" s="641"/>
      <c r="BK9" s="641"/>
      <c r="BL9" s="641"/>
      <c r="BM9" s="641"/>
      <c r="BN9" s="642"/>
      <c r="BO9" s="677">
        <v>30.2</v>
      </c>
      <c r="BP9" s="677"/>
      <c r="BQ9" s="677"/>
      <c r="BR9" s="677"/>
      <c r="BS9" s="646" t="s">
        <v>128</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740594</v>
      </c>
      <c r="CS9" s="641"/>
      <c r="CT9" s="641"/>
      <c r="CU9" s="641"/>
      <c r="CV9" s="641"/>
      <c r="CW9" s="641"/>
      <c r="CX9" s="641"/>
      <c r="CY9" s="642"/>
      <c r="CZ9" s="677">
        <v>7.4</v>
      </c>
      <c r="DA9" s="677"/>
      <c r="DB9" s="677"/>
      <c r="DC9" s="677"/>
      <c r="DD9" s="646">
        <v>14914</v>
      </c>
      <c r="DE9" s="641"/>
      <c r="DF9" s="641"/>
      <c r="DG9" s="641"/>
      <c r="DH9" s="641"/>
      <c r="DI9" s="641"/>
      <c r="DJ9" s="641"/>
      <c r="DK9" s="641"/>
      <c r="DL9" s="641"/>
      <c r="DM9" s="641"/>
      <c r="DN9" s="641"/>
      <c r="DO9" s="641"/>
      <c r="DP9" s="642"/>
      <c r="DQ9" s="646">
        <v>670347</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246</v>
      </c>
      <c r="S10" s="641"/>
      <c r="T10" s="641"/>
      <c r="U10" s="641"/>
      <c r="V10" s="641"/>
      <c r="W10" s="641"/>
      <c r="X10" s="641"/>
      <c r="Y10" s="642"/>
      <c r="Z10" s="677" t="s">
        <v>246</v>
      </c>
      <c r="AA10" s="677"/>
      <c r="AB10" s="677"/>
      <c r="AC10" s="677"/>
      <c r="AD10" s="678" t="s">
        <v>128</v>
      </c>
      <c r="AE10" s="678"/>
      <c r="AF10" s="678"/>
      <c r="AG10" s="678"/>
      <c r="AH10" s="678"/>
      <c r="AI10" s="678"/>
      <c r="AJ10" s="678"/>
      <c r="AK10" s="678"/>
      <c r="AL10" s="643" t="s">
        <v>128</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70580</v>
      </c>
      <c r="BH10" s="641"/>
      <c r="BI10" s="641"/>
      <c r="BJ10" s="641"/>
      <c r="BK10" s="641"/>
      <c r="BL10" s="641"/>
      <c r="BM10" s="641"/>
      <c r="BN10" s="642"/>
      <c r="BO10" s="677">
        <v>2.2000000000000002</v>
      </c>
      <c r="BP10" s="677"/>
      <c r="BQ10" s="677"/>
      <c r="BR10" s="677"/>
      <c r="BS10" s="646" t="s">
        <v>128</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14830</v>
      </c>
      <c r="CS10" s="641"/>
      <c r="CT10" s="641"/>
      <c r="CU10" s="641"/>
      <c r="CV10" s="641"/>
      <c r="CW10" s="641"/>
      <c r="CX10" s="641"/>
      <c r="CY10" s="642"/>
      <c r="CZ10" s="677">
        <v>0.1</v>
      </c>
      <c r="DA10" s="677"/>
      <c r="DB10" s="677"/>
      <c r="DC10" s="677"/>
      <c r="DD10" s="646" t="s">
        <v>128</v>
      </c>
      <c r="DE10" s="641"/>
      <c r="DF10" s="641"/>
      <c r="DG10" s="641"/>
      <c r="DH10" s="641"/>
      <c r="DI10" s="641"/>
      <c r="DJ10" s="641"/>
      <c r="DK10" s="641"/>
      <c r="DL10" s="641"/>
      <c r="DM10" s="641"/>
      <c r="DN10" s="641"/>
      <c r="DO10" s="641"/>
      <c r="DP10" s="642"/>
      <c r="DQ10" s="646">
        <v>10830</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389824</v>
      </c>
      <c r="S11" s="641"/>
      <c r="T11" s="641"/>
      <c r="U11" s="641"/>
      <c r="V11" s="641"/>
      <c r="W11" s="641"/>
      <c r="X11" s="641"/>
      <c r="Y11" s="642"/>
      <c r="Z11" s="643">
        <v>3.7</v>
      </c>
      <c r="AA11" s="644"/>
      <c r="AB11" s="644"/>
      <c r="AC11" s="645"/>
      <c r="AD11" s="646">
        <v>389824</v>
      </c>
      <c r="AE11" s="641"/>
      <c r="AF11" s="641"/>
      <c r="AG11" s="641"/>
      <c r="AH11" s="641"/>
      <c r="AI11" s="641"/>
      <c r="AJ11" s="641"/>
      <c r="AK11" s="642"/>
      <c r="AL11" s="643">
        <v>6.8</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281654</v>
      </c>
      <c r="BH11" s="641"/>
      <c r="BI11" s="641"/>
      <c r="BJ11" s="641"/>
      <c r="BK11" s="641"/>
      <c r="BL11" s="641"/>
      <c r="BM11" s="641"/>
      <c r="BN11" s="642"/>
      <c r="BO11" s="677">
        <v>9</v>
      </c>
      <c r="BP11" s="677"/>
      <c r="BQ11" s="677"/>
      <c r="BR11" s="677"/>
      <c r="BS11" s="646">
        <v>55806</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334163</v>
      </c>
      <c r="CS11" s="641"/>
      <c r="CT11" s="641"/>
      <c r="CU11" s="641"/>
      <c r="CV11" s="641"/>
      <c r="CW11" s="641"/>
      <c r="CX11" s="641"/>
      <c r="CY11" s="642"/>
      <c r="CZ11" s="677">
        <v>3.3</v>
      </c>
      <c r="DA11" s="677"/>
      <c r="DB11" s="677"/>
      <c r="DC11" s="677"/>
      <c r="DD11" s="646">
        <v>23746</v>
      </c>
      <c r="DE11" s="641"/>
      <c r="DF11" s="641"/>
      <c r="DG11" s="641"/>
      <c r="DH11" s="641"/>
      <c r="DI11" s="641"/>
      <c r="DJ11" s="641"/>
      <c r="DK11" s="641"/>
      <c r="DL11" s="641"/>
      <c r="DM11" s="641"/>
      <c r="DN11" s="641"/>
      <c r="DO11" s="641"/>
      <c r="DP11" s="642"/>
      <c r="DQ11" s="646">
        <v>279262</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13808</v>
      </c>
      <c r="S12" s="641"/>
      <c r="T12" s="641"/>
      <c r="U12" s="641"/>
      <c r="V12" s="641"/>
      <c r="W12" s="641"/>
      <c r="X12" s="641"/>
      <c r="Y12" s="642"/>
      <c r="Z12" s="677">
        <v>0.1</v>
      </c>
      <c r="AA12" s="677"/>
      <c r="AB12" s="677"/>
      <c r="AC12" s="677"/>
      <c r="AD12" s="678">
        <v>13808</v>
      </c>
      <c r="AE12" s="678"/>
      <c r="AF12" s="678"/>
      <c r="AG12" s="678"/>
      <c r="AH12" s="678"/>
      <c r="AI12" s="678"/>
      <c r="AJ12" s="678"/>
      <c r="AK12" s="678"/>
      <c r="AL12" s="643">
        <v>0.2</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1459548</v>
      </c>
      <c r="BH12" s="641"/>
      <c r="BI12" s="641"/>
      <c r="BJ12" s="641"/>
      <c r="BK12" s="641"/>
      <c r="BL12" s="641"/>
      <c r="BM12" s="641"/>
      <c r="BN12" s="642"/>
      <c r="BO12" s="677">
        <v>46.4</v>
      </c>
      <c r="BP12" s="677"/>
      <c r="BQ12" s="677"/>
      <c r="BR12" s="677"/>
      <c r="BS12" s="646" t="s">
        <v>246</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422574</v>
      </c>
      <c r="CS12" s="641"/>
      <c r="CT12" s="641"/>
      <c r="CU12" s="641"/>
      <c r="CV12" s="641"/>
      <c r="CW12" s="641"/>
      <c r="CX12" s="641"/>
      <c r="CY12" s="642"/>
      <c r="CZ12" s="677">
        <v>4.2</v>
      </c>
      <c r="DA12" s="677"/>
      <c r="DB12" s="677"/>
      <c r="DC12" s="677"/>
      <c r="DD12" s="646">
        <v>112069</v>
      </c>
      <c r="DE12" s="641"/>
      <c r="DF12" s="641"/>
      <c r="DG12" s="641"/>
      <c r="DH12" s="641"/>
      <c r="DI12" s="641"/>
      <c r="DJ12" s="641"/>
      <c r="DK12" s="641"/>
      <c r="DL12" s="641"/>
      <c r="DM12" s="641"/>
      <c r="DN12" s="641"/>
      <c r="DO12" s="641"/>
      <c r="DP12" s="642"/>
      <c r="DQ12" s="646">
        <v>219506</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246</v>
      </c>
      <c r="AE13" s="678"/>
      <c r="AF13" s="678"/>
      <c r="AG13" s="678"/>
      <c r="AH13" s="678"/>
      <c r="AI13" s="678"/>
      <c r="AJ13" s="678"/>
      <c r="AK13" s="678"/>
      <c r="AL13" s="643" t="s">
        <v>128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1458740</v>
      </c>
      <c r="BH13" s="641"/>
      <c r="BI13" s="641"/>
      <c r="BJ13" s="641"/>
      <c r="BK13" s="641"/>
      <c r="BL13" s="641"/>
      <c r="BM13" s="641"/>
      <c r="BN13" s="642"/>
      <c r="BO13" s="677">
        <v>46.4</v>
      </c>
      <c r="BP13" s="677"/>
      <c r="BQ13" s="677"/>
      <c r="BR13" s="677"/>
      <c r="BS13" s="646" t="s">
        <v>128</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2207748</v>
      </c>
      <c r="CS13" s="641"/>
      <c r="CT13" s="641"/>
      <c r="CU13" s="641"/>
      <c r="CV13" s="641"/>
      <c r="CW13" s="641"/>
      <c r="CX13" s="641"/>
      <c r="CY13" s="642"/>
      <c r="CZ13" s="677">
        <v>22.1</v>
      </c>
      <c r="DA13" s="677"/>
      <c r="DB13" s="677"/>
      <c r="DC13" s="677"/>
      <c r="DD13" s="646">
        <v>1342642</v>
      </c>
      <c r="DE13" s="641"/>
      <c r="DF13" s="641"/>
      <c r="DG13" s="641"/>
      <c r="DH13" s="641"/>
      <c r="DI13" s="641"/>
      <c r="DJ13" s="641"/>
      <c r="DK13" s="641"/>
      <c r="DL13" s="641"/>
      <c r="DM13" s="641"/>
      <c r="DN13" s="641"/>
      <c r="DO13" s="641"/>
      <c r="DP13" s="642"/>
      <c r="DQ13" s="646">
        <v>1037553</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14456</v>
      </c>
      <c r="S14" s="641"/>
      <c r="T14" s="641"/>
      <c r="U14" s="641"/>
      <c r="V14" s="641"/>
      <c r="W14" s="641"/>
      <c r="X14" s="641"/>
      <c r="Y14" s="642"/>
      <c r="Z14" s="677">
        <v>0.1</v>
      </c>
      <c r="AA14" s="677"/>
      <c r="AB14" s="677"/>
      <c r="AC14" s="677"/>
      <c r="AD14" s="678">
        <v>14456</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63188</v>
      </c>
      <c r="BH14" s="641"/>
      <c r="BI14" s="641"/>
      <c r="BJ14" s="641"/>
      <c r="BK14" s="641"/>
      <c r="BL14" s="641"/>
      <c r="BM14" s="641"/>
      <c r="BN14" s="642"/>
      <c r="BO14" s="677">
        <v>2</v>
      </c>
      <c r="BP14" s="677"/>
      <c r="BQ14" s="677"/>
      <c r="BR14" s="677"/>
      <c r="BS14" s="646" t="s">
        <v>246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430824</v>
      </c>
      <c r="CS14" s="641"/>
      <c r="CT14" s="641"/>
      <c r="CU14" s="641"/>
      <c r="CV14" s="641"/>
      <c r="CW14" s="641"/>
      <c r="CX14" s="641"/>
      <c r="CY14" s="642"/>
      <c r="CZ14" s="677">
        <v>4.3</v>
      </c>
      <c r="DA14" s="677"/>
      <c r="DB14" s="677"/>
      <c r="DC14" s="677"/>
      <c r="DD14" s="646">
        <v>21595</v>
      </c>
      <c r="DE14" s="641"/>
      <c r="DF14" s="641"/>
      <c r="DG14" s="641"/>
      <c r="DH14" s="641"/>
      <c r="DI14" s="641"/>
      <c r="DJ14" s="641"/>
      <c r="DK14" s="641"/>
      <c r="DL14" s="641"/>
      <c r="DM14" s="641"/>
      <c r="DN14" s="641"/>
      <c r="DO14" s="641"/>
      <c r="DP14" s="642"/>
      <c r="DQ14" s="646">
        <v>405005</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246</v>
      </c>
      <c r="AA15" s="677"/>
      <c r="AB15" s="677"/>
      <c r="AC15" s="677"/>
      <c r="AD15" s="678" t="s">
        <v>246</v>
      </c>
      <c r="AE15" s="678"/>
      <c r="AF15" s="678"/>
      <c r="AG15" s="678"/>
      <c r="AH15" s="678"/>
      <c r="AI15" s="678"/>
      <c r="AJ15" s="678"/>
      <c r="AK15" s="678"/>
      <c r="AL15" s="643" t="s">
        <v>246</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122290</v>
      </c>
      <c r="BH15" s="641"/>
      <c r="BI15" s="641"/>
      <c r="BJ15" s="641"/>
      <c r="BK15" s="641"/>
      <c r="BL15" s="641"/>
      <c r="BM15" s="641"/>
      <c r="BN15" s="642"/>
      <c r="BO15" s="677">
        <v>3.9</v>
      </c>
      <c r="BP15" s="677"/>
      <c r="BQ15" s="677"/>
      <c r="BR15" s="677"/>
      <c r="BS15" s="646" t="s">
        <v>128</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1065234</v>
      </c>
      <c r="CS15" s="641"/>
      <c r="CT15" s="641"/>
      <c r="CU15" s="641"/>
      <c r="CV15" s="641"/>
      <c r="CW15" s="641"/>
      <c r="CX15" s="641"/>
      <c r="CY15" s="642"/>
      <c r="CZ15" s="677">
        <v>10.7</v>
      </c>
      <c r="DA15" s="677"/>
      <c r="DB15" s="677"/>
      <c r="DC15" s="677"/>
      <c r="DD15" s="646">
        <v>146015</v>
      </c>
      <c r="DE15" s="641"/>
      <c r="DF15" s="641"/>
      <c r="DG15" s="641"/>
      <c r="DH15" s="641"/>
      <c r="DI15" s="641"/>
      <c r="DJ15" s="641"/>
      <c r="DK15" s="641"/>
      <c r="DL15" s="641"/>
      <c r="DM15" s="641"/>
      <c r="DN15" s="641"/>
      <c r="DO15" s="641"/>
      <c r="DP15" s="642"/>
      <c r="DQ15" s="646">
        <v>813802</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4286</v>
      </c>
      <c r="S16" s="641"/>
      <c r="T16" s="641"/>
      <c r="U16" s="641"/>
      <c r="V16" s="641"/>
      <c r="W16" s="641"/>
      <c r="X16" s="641"/>
      <c r="Y16" s="642"/>
      <c r="Z16" s="677">
        <v>0</v>
      </c>
      <c r="AA16" s="677"/>
      <c r="AB16" s="677"/>
      <c r="AC16" s="677"/>
      <c r="AD16" s="678">
        <v>4286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246</v>
      </c>
      <c r="BH16" s="641"/>
      <c r="BI16" s="641"/>
      <c r="BJ16" s="641"/>
      <c r="BK16" s="641"/>
      <c r="BL16" s="641"/>
      <c r="BM16" s="641"/>
      <c r="BN16" s="642"/>
      <c r="BO16" s="677" t="s">
        <v>128</v>
      </c>
      <c r="BP16" s="677"/>
      <c r="BQ16" s="677"/>
      <c r="BR16" s="677"/>
      <c r="BS16" s="646" t="s">
        <v>246</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20095</v>
      </c>
      <c r="CS16" s="641"/>
      <c r="CT16" s="641"/>
      <c r="CU16" s="641"/>
      <c r="CV16" s="641"/>
      <c r="CW16" s="641"/>
      <c r="CX16" s="641"/>
      <c r="CY16" s="642"/>
      <c r="CZ16" s="677">
        <v>0.2</v>
      </c>
      <c r="DA16" s="677"/>
      <c r="DB16" s="677"/>
      <c r="DC16" s="677"/>
      <c r="DD16" s="646" t="s">
        <v>246</v>
      </c>
      <c r="DE16" s="641"/>
      <c r="DF16" s="641"/>
      <c r="DG16" s="641"/>
      <c r="DH16" s="641"/>
      <c r="DI16" s="641"/>
      <c r="DJ16" s="641"/>
      <c r="DK16" s="641"/>
      <c r="DL16" s="641"/>
      <c r="DM16" s="641"/>
      <c r="DN16" s="641"/>
      <c r="DO16" s="641"/>
      <c r="DP16" s="642"/>
      <c r="DQ16" s="646">
        <v>632</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31356</v>
      </c>
      <c r="S17" s="641"/>
      <c r="T17" s="641"/>
      <c r="U17" s="641"/>
      <c r="V17" s="641"/>
      <c r="W17" s="641"/>
      <c r="X17" s="641"/>
      <c r="Y17" s="642"/>
      <c r="Z17" s="677">
        <v>0.3</v>
      </c>
      <c r="AA17" s="677"/>
      <c r="AB17" s="677"/>
      <c r="AC17" s="677"/>
      <c r="AD17" s="678">
        <v>31356</v>
      </c>
      <c r="AE17" s="678"/>
      <c r="AF17" s="678"/>
      <c r="AG17" s="678"/>
      <c r="AH17" s="678"/>
      <c r="AI17" s="678"/>
      <c r="AJ17" s="678"/>
      <c r="AK17" s="678"/>
      <c r="AL17" s="643">
        <v>0.5</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246</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606387</v>
      </c>
      <c r="CS17" s="641"/>
      <c r="CT17" s="641"/>
      <c r="CU17" s="641"/>
      <c r="CV17" s="641"/>
      <c r="CW17" s="641"/>
      <c r="CX17" s="641"/>
      <c r="CY17" s="642"/>
      <c r="CZ17" s="677">
        <v>6.1</v>
      </c>
      <c r="DA17" s="677"/>
      <c r="DB17" s="677"/>
      <c r="DC17" s="677"/>
      <c r="DD17" s="646" t="s">
        <v>246</v>
      </c>
      <c r="DE17" s="641"/>
      <c r="DF17" s="641"/>
      <c r="DG17" s="641"/>
      <c r="DH17" s="641"/>
      <c r="DI17" s="641"/>
      <c r="DJ17" s="641"/>
      <c r="DK17" s="641"/>
      <c r="DL17" s="641"/>
      <c r="DM17" s="641"/>
      <c r="DN17" s="641"/>
      <c r="DO17" s="641"/>
      <c r="DP17" s="642"/>
      <c r="DQ17" s="646">
        <v>579017</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12356</v>
      </c>
      <c r="S18" s="641"/>
      <c r="T18" s="641"/>
      <c r="U18" s="641"/>
      <c r="V18" s="641"/>
      <c r="W18" s="641"/>
      <c r="X18" s="641"/>
      <c r="Y18" s="642"/>
      <c r="Z18" s="677">
        <v>0.1</v>
      </c>
      <c r="AA18" s="677"/>
      <c r="AB18" s="677"/>
      <c r="AC18" s="677"/>
      <c r="AD18" s="678">
        <v>12356</v>
      </c>
      <c r="AE18" s="678"/>
      <c r="AF18" s="678"/>
      <c r="AG18" s="678"/>
      <c r="AH18" s="678"/>
      <c r="AI18" s="678"/>
      <c r="AJ18" s="678"/>
      <c r="AK18" s="678"/>
      <c r="AL18" s="643">
        <v>0.2</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246</v>
      </c>
      <c r="BH18" s="641"/>
      <c r="BI18" s="641"/>
      <c r="BJ18" s="641"/>
      <c r="BK18" s="641"/>
      <c r="BL18" s="641"/>
      <c r="BM18" s="641"/>
      <c r="BN18" s="642"/>
      <c r="BO18" s="677" t="s">
        <v>128</v>
      </c>
      <c r="BP18" s="677"/>
      <c r="BQ18" s="677"/>
      <c r="BR18" s="677"/>
      <c r="BS18" s="646" t="s">
        <v>246</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246</v>
      </c>
      <c r="DE18" s="641"/>
      <c r="DF18" s="641"/>
      <c r="DG18" s="641"/>
      <c r="DH18" s="641"/>
      <c r="DI18" s="641"/>
      <c r="DJ18" s="641"/>
      <c r="DK18" s="641"/>
      <c r="DL18" s="641"/>
      <c r="DM18" s="641"/>
      <c r="DN18" s="641"/>
      <c r="DO18" s="641"/>
      <c r="DP18" s="642"/>
      <c r="DQ18" s="646" t="s">
        <v>246</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2068</v>
      </c>
      <c r="S19" s="641"/>
      <c r="T19" s="641"/>
      <c r="U19" s="641"/>
      <c r="V19" s="641"/>
      <c r="W19" s="641"/>
      <c r="X19" s="641"/>
      <c r="Y19" s="642"/>
      <c r="Z19" s="677">
        <v>0</v>
      </c>
      <c r="AA19" s="677"/>
      <c r="AB19" s="677"/>
      <c r="AC19" s="677"/>
      <c r="AD19" s="678">
        <v>2068</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160333</v>
      </c>
      <c r="BH19" s="641"/>
      <c r="BI19" s="641"/>
      <c r="BJ19" s="641"/>
      <c r="BK19" s="641"/>
      <c r="BL19" s="641"/>
      <c r="BM19" s="641"/>
      <c r="BN19" s="642"/>
      <c r="BO19" s="677">
        <v>5.0999999999999996</v>
      </c>
      <c r="BP19" s="677"/>
      <c r="BQ19" s="677"/>
      <c r="BR19" s="677"/>
      <c r="BS19" s="646" t="s">
        <v>128</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246</v>
      </c>
      <c r="DA19" s="677"/>
      <c r="DB19" s="677"/>
      <c r="DC19" s="677"/>
      <c r="DD19" s="646" t="s">
        <v>246</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660</v>
      </c>
      <c r="S20" s="641"/>
      <c r="T20" s="641"/>
      <c r="U20" s="641"/>
      <c r="V20" s="641"/>
      <c r="W20" s="641"/>
      <c r="X20" s="641"/>
      <c r="Y20" s="642"/>
      <c r="Z20" s="677">
        <v>0</v>
      </c>
      <c r="AA20" s="677"/>
      <c r="AB20" s="677"/>
      <c r="AC20" s="677"/>
      <c r="AD20" s="678">
        <v>660</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160333</v>
      </c>
      <c r="BH20" s="641"/>
      <c r="BI20" s="641"/>
      <c r="BJ20" s="641"/>
      <c r="BK20" s="641"/>
      <c r="BL20" s="641"/>
      <c r="BM20" s="641"/>
      <c r="BN20" s="642"/>
      <c r="BO20" s="677">
        <v>5.0999999999999996</v>
      </c>
      <c r="BP20" s="677"/>
      <c r="BQ20" s="677"/>
      <c r="BR20" s="677"/>
      <c r="BS20" s="646" t="s">
        <v>128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9986723</v>
      </c>
      <c r="CS20" s="641"/>
      <c r="CT20" s="641"/>
      <c r="CU20" s="641"/>
      <c r="CV20" s="641"/>
      <c r="CW20" s="641"/>
      <c r="CX20" s="641"/>
      <c r="CY20" s="642"/>
      <c r="CZ20" s="677">
        <v>100</v>
      </c>
      <c r="DA20" s="677"/>
      <c r="DB20" s="677"/>
      <c r="DC20" s="677"/>
      <c r="DD20" s="646">
        <v>1693751</v>
      </c>
      <c r="DE20" s="641"/>
      <c r="DF20" s="641"/>
      <c r="DG20" s="641"/>
      <c r="DH20" s="641"/>
      <c r="DI20" s="641"/>
      <c r="DJ20" s="641"/>
      <c r="DK20" s="641"/>
      <c r="DL20" s="641"/>
      <c r="DM20" s="641"/>
      <c r="DN20" s="641"/>
      <c r="DO20" s="641"/>
      <c r="DP20" s="642"/>
      <c r="DQ20" s="646">
        <v>6727255</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16272</v>
      </c>
      <c r="S21" s="641"/>
      <c r="T21" s="641"/>
      <c r="U21" s="641"/>
      <c r="V21" s="641"/>
      <c r="W21" s="641"/>
      <c r="X21" s="641"/>
      <c r="Y21" s="642"/>
      <c r="Z21" s="677">
        <v>0.2</v>
      </c>
      <c r="AA21" s="677"/>
      <c r="AB21" s="677"/>
      <c r="AC21" s="677"/>
      <c r="AD21" s="678">
        <v>16272</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128</v>
      </c>
      <c r="BH21" s="641"/>
      <c r="BI21" s="641"/>
      <c r="BJ21" s="641"/>
      <c r="BK21" s="641"/>
      <c r="BL21" s="641"/>
      <c r="BM21" s="641"/>
      <c r="BN21" s="642"/>
      <c r="BO21" s="677" t="s">
        <v>128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2726315</v>
      </c>
      <c r="S22" s="641"/>
      <c r="T22" s="641"/>
      <c r="U22" s="641"/>
      <c r="V22" s="641"/>
      <c r="W22" s="641"/>
      <c r="X22" s="641"/>
      <c r="Y22" s="642"/>
      <c r="Z22" s="677">
        <v>26.1</v>
      </c>
      <c r="AA22" s="677"/>
      <c r="AB22" s="677"/>
      <c r="AC22" s="677"/>
      <c r="AD22" s="678">
        <v>2126326</v>
      </c>
      <c r="AE22" s="678"/>
      <c r="AF22" s="678"/>
      <c r="AG22" s="678"/>
      <c r="AH22" s="678"/>
      <c r="AI22" s="678"/>
      <c r="AJ22" s="678"/>
      <c r="AK22" s="678"/>
      <c r="AL22" s="643">
        <v>37.1</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246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2126326</v>
      </c>
      <c r="S23" s="641"/>
      <c r="T23" s="641"/>
      <c r="U23" s="641"/>
      <c r="V23" s="641"/>
      <c r="W23" s="641"/>
      <c r="X23" s="641"/>
      <c r="Y23" s="642"/>
      <c r="Z23" s="677">
        <v>20.3</v>
      </c>
      <c r="AA23" s="677"/>
      <c r="AB23" s="677"/>
      <c r="AC23" s="677"/>
      <c r="AD23" s="678">
        <v>2126326</v>
      </c>
      <c r="AE23" s="678"/>
      <c r="AF23" s="678"/>
      <c r="AG23" s="678"/>
      <c r="AH23" s="678"/>
      <c r="AI23" s="678"/>
      <c r="AJ23" s="678"/>
      <c r="AK23" s="678"/>
      <c r="AL23" s="643">
        <v>37.1</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160333</v>
      </c>
      <c r="BH23" s="641"/>
      <c r="BI23" s="641"/>
      <c r="BJ23" s="641"/>
      <c r="BK23" s="641"/>
      <c r="BL23" s="641"/>
      <c r="BM23" s="641"/>
      <c r="BN23" s="642"/>
      <c r="BO23" s="677">
        <v>5.0999999999999996</v>
      </c>
      <c r="BP23" s="677"/>
      <c r="BQ23" s="677"/>
      <c r="BR23" s="677"/>
      <c r="BS23" s="646" t="s">
        <v>128</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599989</v>
      </c>
      <c r="S24" s="641"/>
      <c r="T24" s="641"/>
      <c r="U24" s="641"/>
      <c r="V24" s="641"/>
      <c r="W24" s="641"/>
      <c r="X24" s="641"/>
      <c r="Y24" s="642"/>
      <c r="Z24" s="677">
        <v>5.7</v>
      </c>
      <c r="AA24" s="677"/>
      <c r="AB24" s="677"/>
      <c r="AC24" s="677"/>
      <c r="AD24" s="678" t="s">
        <v>246</v>
      </c>
      <c r="AE24" s="678"/>
      <c r="AF24" s="678"/>
      <c r="AG24" s="678"/>
      <c r="AH24" s="678"/>
      <c r="AI24" s="678"/>
      <c r="AJ24" s="678"/>
      <c r="AK24" s="678"/>
      <c r="AL24" s="643" t="s">
        <v>128</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246</v>
      </c>
      <c r="BH24" s="641"/>
      <c r="BI24" s="641"/>
      <c r="BJ24" s="641"/>
      <c r="BK24" s="641"/>
      <c r="BL24" s="641"/>
      <c r="BM24" s="641"/>
      <c r="BN24" s="642"/>
      <c r="BO24" s="677" t="s">
        <v>246</v>
      </c>
      <c r="BP24" s="677"/>
      <c r="BQ24" s="677"/>
      <c r="BR24" s="677"/>
      <c r="BS24" s="646" t="s">
        <v>128</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3593644</v>
      </c>
      <c r="CS24" s="696"/>
      <c r="CT24" s="696"/>
      <c r="CU24" s="696"/>
      <c r="CV24" s="696"/>
      <c r="CW24" s="696"/>
      <c r="CX24" s="696"/>
      <c r="CY24" s="739"/>
      <c r="CZ24" s="740">
        <v>36</v>
      </c>
      <c r="DA24" s="711"/>
      <c r="DB24" s="711"/>
      <c r="DC24" s="743"/>
      <c r="DD24" s="738">
        <v>2393881</v>
      </c>
      <c r="DE24" s="696"/>
      <c r="DF24" s="696"/>
      <c r="DG24" s="696"/>
      <c r="DH24" s="696"/>
      <c r="DI24" s="696"/>
      <c r="DJ24" s="696"/>
      <c r="DK24" s="739"/>
      <c r="DL24" s="738">
        <v>2385421</v>
      </c>
      <c r="DM24" s="696"/>
      <c r="DN24" s="696"/>
      <c r="DO24" s="696"/>
      <c r="DP24" s="696"/>
      <c r="DQ24" s="696"/>
      <c r="DR24" s="696"/>
      <c r="DS24" s="696"/>
      <c r="DT24" s="696"/>
      <c r="DU24" s="696"/>
      <c r="DV24" s="739"/>
      <c r="DW24" s="740">
        <v>39.700000000000003</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246</v>
      </c>
      <c r="S25" s="641"/>
      <c r="T25" s="641"/>
      <c r="U25" s="641"/>
      <c r="V25" s="641"/>
      <c r="W25" s="641"/>
      <c r="X25" s="641"/>
      <c r="Y25" s="642"/>
      <c r="Z25" s="677" t="s">
        <v>128</v>
      </c>
      <c r="AA25" s="677"/>
      <c r="AB25" s="677"/>
      <c r="AC25" s="677"/>
      <c r="AD25" s="678" t="s">
        <v>246</v>
      </c>
      <c r="AE25" s="678"/>
      <c r="AF25" s="678"/>
      <c r="AG25" s="678"/>
      <c r="AH25" s="678"/>
      <c r="AI25" s="678"/>
      <c r="AJ25" s="678"/>
      <c r="AK25" s="678"/>
      <c r="AL25" s="643" t="s">
        <v>128</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246</v>
      </c>
      <c r="BH25" s="641"/>
      <c r="BI25" s="641"/>
      <c r="BJ25" s="641"/>
      <c r="BK25" s="641"/>
      <c r="BL25" s="641"/>
      <c r="BM25" s="641"/>
      <c r="BN25" s="642"/>
      <c r="BO25" s="677" t="s">
        <v>128</v>
      </c>
      <c r="BP25" s="677"/>
      <c r="BQ25" s="677"/>
      <c r="BR25" s="677"/>
      <c r="BS25" s="646" t="s">
        <v>246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1445566</v>
      </c>
      <c r="CS25" s="659"/>
      <c r="CT25" s="659"/>
      <c r="CU25" s="659"/>
      <c r="CV25" s="659"/>
      <c r="CW25" s="659"/>
      <c r="CX25" s="659"/>
      <c r="CY25" s="660"/>
      <c r="CZ25" s="643">
        <v>14.5</v>
      </c>
      <c r="DA25" s="661"/>
      <c r="DB25" s="661"/>
      <c r="DC25" s="662"/>
      <c r="DD25" s="646">
        <v>1355771</v>
      </c>
      <c r="DE25" s="659"/>
      <c r="DF25" s="659"/>
      <c r="DG25" s="659"/>
      <c r="DH25" s="659"/>
      <c r="DI25" s="659"/>
      <c r="DJ25" s="659"/>
      <c r="DK25" s="660"/>
      <c r="DL25" s="646">
        <v>1347361</v>
      </c>
      <c r="DM25" s="659"/>
      <c r="DN25" s="659"/>
      <c r="DO25" s="659"/>
      <c r="DP25" s="659"/>
      <c r="DQ25" s="659"/>
      <c r="DR25" s="659"/>
      <c r="DS25" s="659"/>
      <c r="DT25" s="659"/>
      <c r="DU25" s="659"/>
      <c r="DV25" s="660"/>
      <c r="DW25" s="643">
        <v>22.4</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6438119</v>
      </c>
      <c r="S26" s="641"/>
      <c r="T26" s="641"/>
      <c r="U26" s="641"/>
      <c r="V26" s="641"/>
      <c r="W26" s="641"/>
      <c r="X26" s="641"/>
      <c r="Y26" s="642"/>
      <c r="Z26" s="677">
        <v>61.5</v>
      </c>
      <c r="AA26" s="677"/>
      <c r="AB26" s="677"/>
      <c r="AC26" s="677"/>
      <c r="AD26" s="678">
        <v>5677797</v>
      </c>
      <c r="AE26" s="678"/>
      <c r="AF26" s="678"/>
      <c r="AG26" s="678"/>
      <c r="AH26" s="678"/>
      <c r="AI26" s="678"/>
      <c r="AJ26" s="678"/>
      <c r="AK26" s="678"/>
      <c r="AL26" s="643">
        <v>98.9</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246</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877818</v>
      </c>
      <c r="CS26" s="641"/>
      <c r="CT26" s="641"/>
      <c r="CU26" s="641"/>
      <c r="CV26" s="641"/>
      <c r="CW26" s="641"/>
      <c r="CX26" s="641"/>
      <c r="CY26" s="642"/>
      <c r="CZ26" s="643">
        <v>8.8000000000000007</v>
      </c>
      <c r="DA26" s="661"/>
      <c r="DB26" s="661"/>
      <c r="DC26" s="662"/>
      <c r="DD26" s="646">
        <v>804401</v>
      </c>
      <c r="DE26" s="641"/>
      <c r="DF26" s="641"/>
      <c r="DG26" s="641"/>
      <c r="DH26" s="641"/>
      <c r="DI26" s="641"/>
      <c r="DJ26" s="641"/>
      <c r="DK26" s="642"/>
      <c r="DL26" s="646" t="s">
        <v>246</v>
      </c>
      <c r="DM26" s="641"/>
      <c r="DN26" s="641"/>
      <c r="DO26" s="641"/>
      <c r="DP26" s="641"/>
      <c r="DQ26" s="641"/>
      <c r="DR26" s="641"/>
      <c r="DS26" s="641"/>
      <c r="DT26" s="641"/>
      <c r="DU26" s="641"/>
      <c r="DV26" s="642"/>
      <c r="DW26" s="643" t="s">
        <v>246</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1588</v>
      </c>
      <c r="S27" s="641"/>
      <c r="T27" s="641"/>
      <c r="U27" s="641"/>
      <c r="V27" s="641"/>
      <c r="W27" s="641"/>
      <c r="X27" s="641"/>
      <c r="Y27" s="642"/>
      <c r="Z27" s="677">
        <v>0</v>
      </c>
      <c r="AA27" s="677"/>
      <c r="AB27" s="677"/>
      <c r="AC27" s="677"/>
      <c r="AD27" s="678">
        <v>1588</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3143255</v>
      </c>
      <c r="BH27" s="641"/>
      <c r="BI27" s="641"/>
      <c r="BJ27" s="641"/>
      <c r="BK27" s="641"/>
      <c r="BL27" s="641"/>
      <c r="BM27" s="641"/>
      <c r="BN27" s="642"/>
      <c r="BO27" s="677">
        <v>100</v>
      </c>
      <c r="BP27" s="677"/>
      <c r="BQ27" s="677"/>
      <c r="BR27" s="677"/>
      <c r="BS27" s="646">
        <v>55806</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1541691</v>
      </c>
      <c r="CS27" s="659"/>
      <c r="CT27" s="659"/>
      <c r="CU27" s="659"/>
      <c r="CV27" s="659"/>
      <c r="CW27" s="659"/>
      <c r="CX27" s="659"/>
      <c r="CY27" s="660"/>
      <c r="CZ27" s="643">
        <v>15.4</v>
      </c>
      <c r="DA27" s="661"/>
      <c r="DB27" s="661"/>
      <c r="DC27" s="662"/>
      <c r="DD27" s="646">
        <v>459093</v>
      </c>
      <c r="DE27" s="659"/>
      <c r="DF27" s="659"/>
      <c r="DG27" s="659"/>
      <c r="DH27" s="659"/>
      <c r="DI27" s="659"/>
      <c r="DJ27" s="659"/>
      <c r="DK27" s="660"/>
      <c r="DL27" s="646">
        <v>459043</v>
      </c>
      <c r="DM27" s="659"/>
      <c r="DN27" s="659"/>
      <c r="DO27" s="659"/>
      <c r="DP27" s="659"/>
      <c r="DQ27" s="659"/>
      <c r="DR27" s="659"/>
      <c r="DS27" s="659"/>
      <c r="DT27" s="659"/>
      <c r="DU27" s="659"/>
      <c r="DV27" s="660"/>
      <c r="DW27" s="643">
        <v>7.6</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49931</v>
      </c>
      <c r="S28" s="641"/>
      <c r="T28" s="641"/>
      <c r="U28" s="641"/>
      <c r="V28" s="641"/>
      <c r="W28" s="641"/>
      <c r="X28" s="641"/>
      <c r="Y28" s="642"/>
      <c r="Z28" s="677">
        <v>0.5</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606387</v>
      </c>
      <c r="CS28" s="641"/>
      <c r="CT28" s="641"/>
      <c r="CU28" s="641"/>
      <c r="CV28" s="641"/>
      <c r="CW28" s="641"/>
      <c r="CX28" s="641"/>
      <c r="CY28" s="642"/>
      <c r="CZ28" s="643">
        <v>6.1</v>
      </c>
      <c r="DA28" s="661"/>
      <c r="DB28" s="661"/>
      <c r="DC28" s="662"/>
      <c r="DD28" s="646">
        <v>579017</v>
      </c>
      <c r="DE28" s="641"/>
      <c r="DF28" s="641"/>
      <c r="DG28" s="641"/>
      <c r="DH28" s="641"/>
      <c r="DI28" s="641"/>
      <c r="DJ28" s="641"/>
      <c r="DK28" s="642"/>
      <c r="DL28" s="646">
        <v>579017</v>
      </c>
      <c r="DM28" s="641"/>
      <c r="DN28" s="641"/>
      <c r="DO28" s="641"/>
      <c r="DP28" s="641"/>
      <c r="DQ28" s="641"/>
      <c r="DR28" s="641"/>
      <c r="DS28" s="641"/>
      <c r="DT28" s="641"/>
      <c r="DU28" s="641"/>
      <c r="DV28" s="642"/>
      <c r="DW28" s="643">
        <v>9.6</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108852</v>
      </c>
      <c r="S29" s="641"/>
      <c r="T29" s="641"/>
      <c r="U29" s="641"/>
      <c r="V29" s="641"/>
      <c r="W29" s="641"/>
      <c r="X29" s="641"/>
      <c r="Y29" s="642"/>
      <c r="Z29" s="677">
        <v>1</v>
      </c>
      <c r="AA29" s="677"/>
      <c r="AB29" s="677"/>
      <c r="AC29" s="677"/>
      <c r="AD29" s="678">
        <v>22222</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306</v>
      </c>
      <c r="CE29" s="729"/>
      <c r="CF29" s="673" t="s">
        <v>69</v>
      </c>
      <c r="CG29" s="674"/>
      <c r="CH29" s="674"/>
      <c r="CI29" s="674"/>
      <c r="CJ29" s="674"/>
      <c r="CK29" s="674"/>
      <c r="CL29" s="674"/>
      <c r="CM29" s="674"/>
      <c r="CN29" s="674"/>
      <c r="CO29" s="674"/>
      <c r="CP29" s="674"/>
      <c r="CQ29" s="675"/>
      <c r="CR29" s="640">
        <v>606387</v>
      </c>
      <c r="CS29" s="659"/>
      <c r="CT29" s="659"/>
      <c r="CU29" s="659"/>
      <c r="CV29" s="659"/>
      <c r="CW29" s="659"/>
      <c r="CX29" s="659"/>
      <c r="CY29" s="660"/>
      <c r="CZ29" s="643">
        <v>6.1</v>
      </c>
      <c r="DA29" s="661"/>
      <c r="DB29" s="661"/>
      <c r="DC29" s="662"/>
      <c r="DD29" s="646">
        <v>579017</v>
      </c>
      <c r="DE29" s="659"/>
      <c r="DF29" s="659"/>
      <c r="DG29" s="659"/>
      <c r="DH29" s="659"/>
      <c r="DI29" s="659"/>
      <c r="DJ29" s="659"/>
      <c r="DK29" s="660"/>
      <c r="DL29" s="646">
        <v>579017</v>
      </c>
      <c r="DM29" s="659"/>
      <c r="DN29" s="659"/>
      <c r="DO29" s="659"/>
      <c r="DP29" s="659"/>
      <c r="DQ29" s="659"/>
      <c r="DR29" s="659"/>
      <c r="DS29" s="659"/>
      <c r="DT29" s="659"/>
      <c r="DU29" s="659"/>
      <c r="DV29" s="660"/>
      <c r="DW29" s="643">
        <v>9.6</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65547</v>
      </c>
      <c r="S30" s="641"/>
      <c r="T30" s="641"/>
      <c r="U30" s="641"/>
      <c r="V30" s="641"/>
      <c r="W30" s="641"/>
      <c r="X30" s="641"/>
      <c r="Y30" s="642"/>
      <c r="Z30" s="677">
        <v>0.6</v>
      </c>
      <c r="AA30" s="677"/>
      <c r="AB30" s="677"/>
      <c r="AC30" s="677"/>
      <c r="AD30" s="678" t="s">
        <v>128</v>
      </c>
      <c r="AE30" s="678"/>
      <c r="AF30" s="678"/>
      <c r="AG30" s="678"/>
      <c r="AH30" s="678"/>
      <c r="AI30" s="678"/>
      <c r="AJ30" s="678"/>
      <c r="AK30" s="678"/>
      <c r="AL30" s="643" t="s">
        <v>128</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0"/>
      <c r="CE30" s="731"/>
      <c r="CF30" s="673" t="s">
        <v>310</v>
      </c>
      <c r="CG30" s="674"/>
      <c r="CH30" s="674"/>
      <c r="CI30" s="674"/>
      <c r="CJ30" s="674"/>
      <c r="CK30" s="674"/>
      <c r="CL30" s="674"/>
      <c r="CM30" s="674"/>
      <c r="CN30" s="674"/>
      <c r="CO30" s="674"/>
      <c r="CP30" s="674"/>
      <c r="CQ30" s="675"/>
      <c r="CR30" s="640">
        <v>568962</v>
      </c>
      <c r="CS30" s="641"/>
      <c r="CT30" s="641"/>
      <c r="CU30" s="641"/>
      <c r="CV30" s="641"/>
      <c r="CW30" s="641"/>
      <c r="CX30" s="641"/>
      <c r="CY30" s="642"/>
      <c r="CZ30" s="643">
        <v>5.7</v>
      </c>
      <c r="DA30" s="661"/>
      <c r="DB30" s="661"/>
      <c r="DC30" s="662"/>
      <c r="DD30" s="646">
        <v>544607</v>
      </c>
      <c r="DE30" s="641"/>
      <c r="DF30" s="641"/>
      <c r="DG30" s="641"/>
      <c r="DH30" s="641"/>
      <c r="DI30" s="641"/>
      <c r="DJ30" s="641"/>
      <c r="DK30" s="642"/>
      <c r="DL30" s="646">
        <v>544607</v>
      </c>
      <c r="DM30" s="641"/>
      <c r="DN30" s="641"/>
      <c r="DO30" s="641"/>
      <c r="DP30" s="641"/>
      <c r="DQ30" s="641"/>
      <c r="DR30" s="641"/>
      <c r="DS30" s="641"/>
      <c r="DT30" s="641"/>
      <c r="DU30" s="641"/>
      <c r="DV30" s="642"/>
      <c r="DW30" s="643">
        <v>9.1</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1124951</v>
      </c>
      <c r="S31" s="641"/>
      <c r="T31" s="641"/>
      <c r="U31" s="641"/>
      <c r="V31" s="641"/>
      <c r="W31" s="641"/>
      <c r="X31" s="641"/>
      <c r="Y31" s="642"/>
      <c r="Z31" s="677">
        <v>10.8</v>
      </c>
      <c r="AA31" s="677"/>
      <c r="AB31" s="677"/>
      <c r="AC31" s="677"/>
      <c r="AD31" s="678" t="s">
        <v>128</v>
      </c>
      <c r="AE31" s="678"/>
      <c r="AF31" s="678"/>
      <c r="AG31" s="678"/>
      <c r="AH31" s="678"/>
      <c r="AI31" s="678"/>
      <c r="AJ31" s="678"/>
      <c r="AK31" s="678"/>
      <c r="AL31" s="643" t="s">
        <v>128</v>
      </c>
      <c r="AM31" s="644"/>
      <c r="AN31" s="644"/>
      <c r="AO31" s="679"/>
      <c r="AP31" s="714" t="s">
        <v>312</v>
      </c>
      <c r="AQ31" s="715"/>
      <c r="AR31" s="715"/>
      <c r="AS31" s="715"/>
      <c r="AT31" s="720" t="s">
        <v>313</v>
      </c>
      <c r="AU31" s="231"/>
      <c r="AV31" s="231"/>
      <c r="AW31" s="231"/>
      <c r="AX31" s="706" t="s">
        <v>189</v>
      </c>
      <c r="AY31" s="707"/>
      <c r="AZ31" s="707"/>
      <c r="BA31" s="707"/>
      <c r="BB31" s="707"/>
      <c r="BC31" s="707"/>
      <c r="BD31" s="707"/>
      <c r="BE31" s="707"/>
      <c r="BF31" s="708"/>
      <c r="BG31" s="709">
        <v>99.2</v>
      </c>
      <c r="BH31" s="710"/>
      <c r="BI31" s="710"/>
      <c r="BJ31" s="710"/>
      <c r="BK31" s="710"/>
      <c r="BL31" s="710"/>
      <c r="BM31" s="711">
        <v>96.2</v>
      </c>
      <c r="BN31" s="710"/>
      <c r="BO31" s="710"/>
      <c r="BP31" s="710"/>
      <c r="BQ31" s="712"/>
      <c r="BR31" s="709">
        <v>99.2</v>
      </c>
      <c r="BS31" s="710"/>
      <c r="BT31" s="710"/>
      <c r="BU31" s="710"/>
      <c r="BV31" s="710"/>
      <c r="BW31" s="710"/>
      <c r="BX31" s="711">
        <v>95.8</v>
      </c>
      <c r="BY31" s="710"/>
      <c r="BZ31" s="710"/>
      <c r="CA31" s="710"/>
      <c r="CB31" s="712"/>
      <c r="CD31" s="730"/>
      <c r="CE31" s="731"/>
      <c r="CF31" s="673" t="s">
        <v>314</v>
      </c>
      <c r="CG31" s="674"/>
      <c r="CH31" s="674"/>
      <c r="CI31" s="674"/>
      <c r="CJ31" s="674"/>
      <c r="CK31" s="674"/>
      <c r="CL31" s="674"/>
      <c r="CM31" s="674"/>
      <c r="CN31" s="674"/>
      <c r="CO31" s="674"/>
      <c r="CP31" s="674"/>
      <c r="CQ31" s="675"/>
      <c r="CR31" s="640">
        <v>37425</v>
      </c>
      <c r="CS31" s="659"/>
      <c r="CT31" s="659"/>
      <c r="CU31" s="659"/>
      <c r="CV31" s="659"/>
      <c r="CW31" s="659"/>
      <c r="CX31" s="659"/>
      <c r="CY31" s="660"/>
      <c r="CZ31" s="643">
        <v>0.4</v>
      </c>
      <c r="DA31" s="661"/>
      <c r="DB31" s="661"/>
      <c r="DC31" s="662"/>
      <c r="DD31" s="646">
        <v>34410</v>
      </c>
      <c r="DE31" s="659"/>
      <c r="DF31" s="659"/>
      <c r="DG31" s="659"/>
      <c r="DH31" s="659"/>
      <c r="DI31" s="659"/>
      <c r="DJ31" s="659"/>
      <c r="DK31" s="660"/>
      <c r="DL31" s="646">
        <v>34410</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23" t="s">
        <v>315</v>
      </c>
      <c r="C32" s="724"/>
      <c r="D32" s="724"/>
      <c r="E32" s="724"/>
      <c r="F32" s="724"/>
      <c r="G32" s="724"/>
      <c r="H32" s="724"/>
      <c r="I32" s="724"/>
      <c r="J32" s="724"/>
      <c r="K32" s="724"/>
      <c r="L32" s="724"/>
      <c r="M32" s="724"/>
      <c r="N32" s="724"/>
      <c r="O32" s="724"/>
      <c r="P32" s="724"/>
      <c r="Q32" s="725"/>
      <c r="R32" s="640" t="s">
        <v>246</v>
      </c>
      <c r="S32" s="641"/>
      <c r="T32" s="641"/>
      <c r="U32" s="641"/>
      <c r="V32" s="641"/>
      <c r="W32" s="641"/>
      <c r="X32" s="641"/>
      <c r="Y32" s="642"/>
      <c r="Z32" s="677" t="s">
        <v>128</v>
      </c>
      <c r="AA32" s="677"/>
      <c r="AB32" s="677"/>
      <c r="AC32" s="677"/>
      <c r="AD32" s="678" t="s">
        <v>246</v>
      </c>
      <c r="AE32" s="678"/>
      <c r="AF32" s="678"/>
      <c r="AG32" s="678"/>
      <c r="AH32" s="678"/>
      <c r="AI32" s="678"/>
      <c r="AJ32" s="678"/>
      <c r="AK32" s="678"/>
      <c r="AL32" s="643" t="s">
        <v>128</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99.4</v>
      </c>
      <c r="BH32" s="659"/>
      <c r="BI32" s="659"/>
      <c r="BJ32" s="659"/>
      <c r="BK32" s="659"/>
      <c r="BL32" s="659"/>
      <c r="BM32" s="644">
        <v>98.3</v>
      </c>
      <c r="BN32" s="705"/>
      <c r="BO32" s="705"/>
      <c r="BP32" s="705"/>
      <c r="BQ32" s="683"/>
      <c r="BR32" s="713">
        <v>99.4</v>
      </c>
      <c r="BS32" s="659"/>
      <c r="BT32" s="659"/>
      <c r="BU32" s="659"/>
      <c r="BV32" s="659"/>
      <c r="BW32" s="659"/>
      <c r="BX32" s="644">
        <v>97.9</v>
      </c>
      <c r="BY32" s="705"/>
      <c r="BZ32" s="705"/>
      <c r="CA32" s="705"/>
      <c r="CB32" s="683"/>
      <c r="CD32" s="732"/>
      <c r="CE32" s="733"/>
      <c r="CF32" s="673" t="s">
        <v>318</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246</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629026</v>
      </c>
      <c r="S33" s="641"/>
      <c r="T33" s="641"/>
      <c r="U33" s="641"/>
      <c r="V33" s="641"/>
      <c r="W33" s="641"/>
      <c r="X33" s="641"/>
      <c r="Y33" s="642"/>
      <c r="Z33" s="677">
        <v>6</v>
      </c>
      <c r="AA33" s="677"/>
      <c r="AB33" s="677"/>
      <c r="AC33" s="677"/>
      <c r="AD33" s="678" t="s">
        <v>246</v>
      </c>
      <c r="AE33" s="678"/>
      <c r="AF33" s="678"/>
      <c r="AG33" s="678"/>
      <c r="AH33" s="678"/>
      <c r="AI33" s="678"/>
      <c r="AJ33" s="678"/>
      <c r="AK33" s="678"/>
      <c r="AL33" s="643" t="s">
        <v>246</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v>
      </c>
      <c r="BH33" s="625"/>
      <c r="BI33" s="625"/>
      <c r="BJ33" s="625"/>
      <c r="BK33" s="625"/>
      <c r="BL33" s="625"/>
      <c r="BM33" s="668">
        <v>94.4</v>
      </c>
      <c r="BN33" s="625"/>
      <c r="BO33" s="625"/>
      <c r="BP33" s="625"/>
      <c r="BQ33" s="689"/>
      <c r="BR33" s="704">
        <v>99</v>
      </c>
      <c r="BS33" s="625"/>
      <c r="BT33" s="625"/>
      <c r="BU33" s="625"/>
      <c r="BV33" s="625"/>
      <c r="BW33" s="625"/>
      <c r="BX33" s="668">
        <v>93.9</v>
      </c>
      <c r="BY33" s="625"/>
      <c r="BZ33" s="625"/>
      <c r="CA33" s="625"/>
      <c r="CB33" s="689"/>
      <c r="CD33" s="673" t="s">
        <v>321</v>
      </c>
      <c r="CE33" s="674"/>
      <c r="CF33" s="674"/>
      <c r="CG33" s="674"/>
      <c r="CH33" s="674"/>
      <c r="CI33" s="674"/>
      <c r="CJ33" s="674"/>
      <c r="CK33" s="674"/>
      <c r="CL33" s="674"/>
      <c r="CM33" s="674"/>
      <c r="CN33" s="674"/>
      <c r="CO33" s="674"/>
      <c r="CP33" s="674"/>
      <c r="CQ33" s="675"/>
      <c r="CR33" s="640">
        <v>4679233</v>
      </c>
      <c r="CS33" s="659"/>
      <c r="CT33" s="659"/>
      <c r="CU33" s="659"/>
      <c r="CV33" s="659"/>
      <c r="CW33" s="659"/>
      <c r="CX33" s="659"/>
      <c r="CY33" s="660"/>
      <c r="CZ33" s="643">
        <v>46.9</v>
      </c>
      <c r="DA33" s="661"/>
      <c r="DB33" s="661"/>
      <c r="DC33" s="662"/>
      <c r="DD33" s="646">
        <v>3981659</v>
      </c>
      <c r="DE33" s="659"/>
      <c r="DF33" s="659"/>
      <c r="DG33" s="659"/>
      <c r="DH33" s="659"/>
      <c r="DI33" s="659"/>
      <c r="DJ33" s="659"/>
      <c r="DK33" s="660"/>
      <c r="DL33" s="646">
        <v>3094966</v>
      </c>
      <c r="DM33" s="659"/>
      <c r="DN33" s="659"/>
      <c r="DO33" s="659"/>
      <c r="DP33" s="659"/>
      <c r="DQ33" s="659"/>
      <c r="DR33" s="659"/>
      <c r="DS33" s="659"/>
      <c r="DT33" s="659"/>
      <c r="DU33" s="659"/>
      <c r="DV33" s="660"/>
      <c r="DW33" s="643">
        <v>51.5</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47263</v>
      </c>
      <c r="S34" s="641"/>
      <c r="T34" s="641"/>
      <c r="U34" s="641"/>
      <c r="V34" s="641"/>
      <c r="W34" s="641"/>
      <c r="X34" s="641"/>
      <c r="Y34" s="642"/>
      <c r="Z34" s="677">
        <v>0.5</v>
      </c>
      <c r="AA34" s="677"/>
      <c r="AB34" s="677"/>
      <c r="AC34" s="677"/>
      <c r="AD34" s="678">
        <v>14095</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1420376</v>
      </c>
      <c r="CS34" s="641"/>
      <c r="CT34" s="641"/>
      <c r="CU34" s="641"/>
      <c r="CV34" s="641"/>
      <c r="CW34" s="641"/>
      <c r="CX34" s="641"/>
      <c r="CY34" s="642"/>
      <c r="CZ34" s="643">
        <v>14.2</v>
      </c>
      <c r="DA34" s="661"/>
      <c r="DB34" s="661"/>
      <c r="DC34" s="662"/>
      <c r="DD34" s="646">
        <v>1089899</v>
      </c>
      <c r="DE34" s="641"/>
      <c r="DF34" s="641"/>
      <c r="DG34" s="641"/>
      <c r="DH34" s="641"/>
      <c r="DI34" s="641"/>
      <c r="DJ34" s="641"/>
      <c r="DK34" s="642"/>
      <c r="DL34" s="646">
        <v>913387</v>
      </c>
      <c r="DM34" s="641"/>
      <c r="DN34" s="641"/>
      <c r="DO34" s="641"/>
      <c r="DP34" s="641"/>
      <c r="DQ34" s="641"/>
      <c r="DR34" s="641"/>
      <c r="DS34" s="641"/>
      <c r="DT34" s="641"/>
      <c r="DU34" s="641"/>
      <c r="DV34" s="642"/>
      <c r="DW34" s="643">
        <v>15.2</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32399</v>
      </c>
      <c r="S35" s="641"/>
      <c r="T35" s="641"/>
      <c r="U35" s="641"/>
      <c r="V35" s="641"/>
      <c r="W35" s="641"/>
      <c r="X35" s="641"/>
      <c r="Y35" s="642"/>
      <c r="Z35" s="677">
        <v>0.3</v>
      </c>
      <c r="AA35" s="677"/>
      <c r="AB35" s="677"/>
      <c r="AC35" s="677"/>
      <c r="AD35" s="678" t="s">
        <v>246</v>
      </c>
      <c r="AE35" s="678"/>
      <c r="AF35" s="678"/>
      <c r="AG35" s="678"/>
      <c r="AH35" s="678"/>
      <c r="AI35" s="678"/>
      <c r="AJ35" s="678"/>
      <c r="AK35" s="678"/>
      <c r="AL35" s="643" t="s">
        <v>128</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107623</v>
      </c>
      <c r="CS35" s="659"/>
      <c r="CT35" s="659"/>
      <c r="CU35" s="659"/>
      <c r="CV35" s="659"/>
      <c r="CW35" s="659"/>
      <c r="CX35" s="659"/>
      <c r="CY35" s="660"/>
      <c r="CZ35" s="643">
        <v>1.1000000000000001</v>
      </c>
      <c r="DA35" s="661"/>
      <c r="DB35" s="661"/>
      <c r="DC35" s="662"/>
      <c r="DD35" s="646">
        <v>99420</v>
      </c>
      <c r="DE35" s="659"/>
      <c r="DF35" s="659"/>
      <c r="DG35" s="659"/>
      <c r="DH35" s="659"/>
      <c r="DI35" s="659"/>
      <c r="DJ35" s="659"/>
      <c r="DK35" s="660"/>
      <c r="DL35" s="646">
        <v>99420</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407333</v>
      </c>
      <c r="S36" s="641"/>
      <c r="T36" s="641"/>
      <c r="U36" s="641"/>
      <c r="V36" s="641"/>
      <c r="W36" s="641"/>
      <c r="X36" s="641"/>
      <c r="Y36" s="642"/>
      <c r="Z36" s="677">
        <v>3.9</v>
      </c>
      <c r="AA36" s="677"/>
      <c r="AB36" s="677"/>
      <c r="AC36" s="677"/>
      <c r="AD36" s="678">
        <v>21469</v>
      </c>
      <c r="AE36" s="678"/>
      <c r="AF36" s="678"/>
      <c r="AG36" s="678"/>
      <c r="AH36" s="678"/>
      <c r="AI36" s="678"/>
      <c r="AJ36" s="678"/>
      <c r="AK36" s="678"/>
      <c r="AL36" s="643">
        <v>0.4</v>
      </c>
      <c r="AM36" s="644"/>
      <c r="AN36" s="644"/>
      <c r="AO36" s="679"/>
      <c r="AP36" s="235"/>
      <c r="AQ36" s="692" t="s">
        <v>329</v>
      </c>
      <c r="AR36" s="693"/>
      <c r="AS36" s="693"/>
      <c r="AT36" s="693"/>
      <c r="AU36" s="693"/>
      <c r="AV36" s="693"/>
      <c r="AW36" s="693"/>
      <c r="AX36" s="693"/>
      <c r="AY36" s="694"/>
      <c r="AZ36" s="695">
        <v>1788589</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62469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1213150</v>
      </c>
      <c r="CS36" s="641"/>
      <c r="CT36" s="641"/>
      <c r="CU36" s="641"/>
      <c r="CV36" s="641"/>
      <c r="CW36" s="641"/>
      <c r="CX36" s="641"/>
      <c r="CY36" s="642"/>
      <c r="CZ36" s="643">
        <v>12.1</v>
      </c>
      <c r="DA36" s="661"/>
      <c r="DB36" s="661"/>
      <c r="DC36" s="662"/>
      <c r="DD36" s="646">
        <v>1071935</v>
      </c>
      <c r="DE36" s="641"/>
      <c r="DF36" s="641"/>
      <c r="DG36" s="641"/>
      <c r="DH36" s="641"/>
      <c r="DI36" s="641"/>
      <c r="DJ36" s="641"/>
      <c r="DK36" s="642"/>
      <c r="DL36" s="646">
        <v>725503</v>
      </c>
      <c r="DM36" s="641"/>
      <c r="DN36" s="641"/>
      <c r="DO36" s="641"/>
      <c r="DP36" s="641"/>
      <c r="DQ36" s="641"/>
      <c r="DR36" s="641"/>
      <c r="DS36" s="641"/>
      <c r="DT36" s="641"/>
      <c r="DU36" s="641"/>
      <c r="DV36" s="642"/>
      <c r="DW36" s="643">
        <v>12.1</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465971</v>
      </c>
      <c r="S37" s="641"/>
      <c r="T37" s="641"/>
      <c r="U37" s="641"/>
      <c r="V37" s="641"/>
      <c r="W37" s="641"/>
      <c r="X37" s="641"/>
      <c r="Y37" s="642"/>
      <c r="Z37" s="677">
        <v>4.5</v>
      </c>
      <c r="AA37" s="677"/>
      <c r="AB37" s="677"/>
      <c r="AC37" s="677"/>
      <c r="AD37" s="678" t="s">
        <v>246</v>
      </c>
      <c r="AE37" s="678"/>
      <c r="AF37" s="678"/>
      <c r="AG37" s="678"/>
      <c r="AH37" s="678"/>
      <c r="AI37" s="678"/>
      <c r="AJ37" s="678"/>
      <c r="AK37" s="678"/>
      <c r="AL37" s="643" t="s">
        <v>128</v>
      </c>
      <c r="AM37" s="644"/>
      <c r="AN37" s="644"/>
      <c r="AO37" s="679"/>
      <c r="AQ37" s="680" t="s">
        <v>333</v>
      </c>
      <c r="AR37" s="681"/>
      <c r="AS37" s="681"/>
      <c r="AT37" s="681"/>
      <c r="AU37" s="681"/>
      <c r="AV37" s="681"/>
      <c r="AW37" s="681"/>
      <c r="AX37" s="681"/>
      <c r="AY37" s="682"/>
      <c r="AZ37" s="640">
        <v>775886</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46921</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508474</v>
      </c>
      <c r="CS37" s="659"/>
      <c r="CT37" s="659"/>
      <c r="CU37" s="659"/>
      <c r="CV37" s="659"/>
      <c r="CW37" s="659"/>
      <c r="CX37" s="659"/>
      <c r="CY37" s="660"/>
      <c r="CZ37" s="643">
        <v>5.0999999999999996</v>
      </c>
      <c r="DA37" s="661"/>
      <c r="DB37" s="661"/>
      <c r="DC37" s="662"/>
      <c r="DD37" s="646">
        <v>476769</v>
      </c>
      <c r="DE37" s="659"/>
      <c r="DF37" s="659"/>
      <c r="DG37" s="659"/>
      <c r="DH37" s="659"/>
      <c r="DI37" s="659"/>
      <c r="DJ37" s="659"/>
      <c r="DK37" s="660"/>
      <c r="DL37" s="646">
        <v>408073</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252844</v>
      </c>
      <c r="S38" s="641"/>
      <c r="T38" s="641"/>
      <c r="U38" s="641"/>
      <c r="V38" s="641"/>
      <c r="W38" s="641"/>
      <c r="X38" s="641"/>
      <c r="Y38" s="642"/>
      <c r="Z38" s="677">
        <v>2.4</v>
      </c>
      <c r="AA38" s="677"/>
      <c r="AB38" s="677"/>
      <c r="AC38" s="677"/>
      <c r="AD38" s="678">
        <v>1201</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201785</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2890</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1551762</v>
      </c>
      <c r="CS38" s="641"/>
      <c r="CT38" s="641"/>
      <c r="CU38" s="641"/>
      <c r="CV38" s="641"/>
      <c r="CW38" s="641"/>
      <c r="CX38" s="641"/>
      <c r="CY38" s="642"/>
      <c r="CZ38" s="643">
        <v>15.5</v>
      </c>
      <c r="DA38" s="661"/>
      <c r="DB38" s="661"/>
      <c r="DC38" s="662"/>
      <c r="DD38" s="646">
        <v>1416079</v>
      </c>
      <c r="DE38" s="641"/>
      <c r="DF38" s="641"/>
      <c r="DG38" s="641"/>
      <c r="DH38" s="641"/>
      <c r="DI38" s="641"/>
      <c r="DJ38" s="641"/>
      <c r="DK38" s="642"/>
      <c r="DL38" s="646">
        <v>1356656</v>
      </c>
      <c r="DM38" s="641"/>
      <c r="DN38" s="641"/>
      <c r="DO38" s="641"/>
      <c r="DP38" s="641"/>
      <c r="DQ38" s="641"/>
      <c r="DR38" s="641"/>
      <c r="DS38" s="641"/>
      <c r="DT38" s="641"/>
      <c r="DU38" s="641"/>
      <c r="DV38" s="642"/>
      <c r="DW38" s="643">
        <v>22.6</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838179</v>
      </c>
      <c r="S39" s="641"/>
      <c r="T39" s="641"/>
      <c r="U39" s="641"/>
      <c r="V39" s="641"/>
      <c r="W39" s="641"/>
      <c r="X39" s="641"/>
      <c r="Y39" s="642"/>
      <c r="Z39" s="677">
        <v>8</v>
      </c>
      <c r="AA39" s="677"/>
      <c r="AB39" s="677"/>
      <c r="AC39" s="677"/>
      <c r="AD39" s="678" t="s">
        <v>246</v>
      </c>
      <c r="AE39" s="678"/>
      <c r="AF39" s="678"/>
      <c r="AG39" s="678"/>
      <c r="AH39" s="678"/>
      <c r="AI39" s="678"/>
      <c r="AJ39" s="678"/>
      <c r="AK39" s="678"/>
      <c r="AL39" s="643" t="s">
        <v>128</v>
      </c>
      <c r="AM39" s="644"/>
      <c r="AN39" s="644"/>
      <c r="AO39" s="679"/>
      <c r="AQ39" s="680" t="s">
        <v>341</v>
      </c>
      <c r="AR39" s="681"/>
      <c r="AS39" s="681"/>
      <c r="AT39" s="681"/>
      <c r="AU39" s="681"/>
      <c r="AV39" s="681"/>
      <c r="AW39" s="681"/>
      <c r="AX39" s="681"/>
      <c r="AY39" s="682"/>
      <c r="AZ39" s="640">
        <v>28694</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4785</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363822</v>
      </c>
      <c r="CS39" s="659"/>
      <c r="CT39" s="659"/>
      <c r="CU39" s="659"/>
      <c r="CV39" s="659"/>
      <c r="CW39" s="659"/>
      <c r="CX39" s="659"/>
      <c r="CY39" s="660"/>
      <c r="CZ39" s="643">
        <v>3.6</v>
      </c>
      <c r="DA39" s="661"/>
      <c r="DB39" s="661"/>
      <c r="DC39" s="662"/>
      <c r="DD39" s="646">
        <v>304326</v>
      </c>
      <c r="DE39" s="659"/>
      <c r="DF39" s="659"/>
      <c r="DG39" s="659"/>
      <c r="DH39" s="659"/>
      <c r="DI39" s="659"/>
      <c r="DJ39" s="659"/>
      <c r="DK39" s="660"/>
      <c r="DL39" s="646" t="s">
        <v>246</v>
      </c>
      <c r="DM39" s="659"/>
      <c r="DN39" s="659"/>
      <c r="DO39" s="659"/>
      <c r="DP39" s="659"/>
      <c r="DQ39" s="659"/>
      <c r="DR39" s="659"/>
      <c r="DS39" s="659"/>
      <c r="DT39" s="659"/>
      <c r="DU39" s="659"/>
      <c r="DV39" s="660"/>
      <c r="DW39" s="643" t="s">
        <v>246</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246</v>
      </c>
      <c r="AE40" s="678"/>
      <c r="AF40" s="678"/>
      <c r="AG40" s="678"/>
      <c r="AH40" s="678"/>
      <c r="AI40" s="678"/>
      <c r="AJ40" s="678"/>
      <c r="AK40" s="678"/>
      <c r="AL40" s="643" t="s">
        <v>246</v>
      </c>
      <c r="AM40" s="644"/>
      <c r="AN40" s="644"/>
      <c r="AO40" s="679"/>
      <c r="AQ40" s="680" t="s">
        <v>345</v>
      </c>
      <c r="AR40" s="681"/>
      <c r="AS40" s="681"/>
      <c r="AT40" s="681"/>
      <c r="AU40" s="681"/>
      <c r="AV40" s="681"/>
      <c r="AW40" s="681"/>
      <c r="AX40" s="681"/>
      <c r="AY40" s="682"/>
      <c r="AZ40" s="640" t="s">
        <v>246</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109</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22500</v>
      </c>
      <c r="CS40" s="641"/>
      <c r="CT40" s="641"/>
      <c r="CU40" s="641"/>
      <c r="CV40" s="641"/>
      <c r="CW40" s="641"/>
      <c r="CX40" s="641"/>
      <c r="CY40" s="642"/>
      <c r="CZ40" s="643">
        <v>0.2</v>
      </c>
      <c r="DA40" s="661"/>
      <c r="DB40" s="661"/>
      <c r="DC40" s="662"/>
      <c r="DD40" s="646" t="s">
        <v>128</v>
      </c>
      <c r="DE40" s="641"/>
      <c r="DF40" s="641"/>
      <c r="DG40" s="641"/>
      <c r="DH40" s="641"/>
      <c r="DI40" s="641"/>
      <c r="DJ40" s="641"/>
      <c r="DK40" s="642"/>
      <c r="DL40" s="646" t="s">
        <v>246</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274279</v>
      </c>
      <c r="S41" s="641"/>
      <c r="T41" s="641"/>
      <c r="U41" s="641"/>
      <c r="V41" s="641"/>
      <c r="W41" s="641"/>
      <c r="X41" s="641"/>
      <c r="Y41" s="642"/>
      <c r="Z41" s="677">
        <v>2.6</v>
      </c>
      <c r="AA41" s="677"/>
      <c r="AB41" s="677"/>
      <c r="AC41" s="677"/>
      <c r="AD41" s="678" t="s">
        <v>246</v>
      </c>
      <c r="AE41" s="678"/>
      <c r="AF41" s="678"/>
      <c r="AG41" s="678"/>
      <c r="AH41" s="678"/>
      <c r="AI41" s="678"/>
      <c r="AJ41" s="678"/>
      <c r="AK41" s="678"/>
      <c r="AL41" s="643" t="s">
        <v>128</v>
      </c>
      <c r="AM41" s="644"/>
      <c r="AN41" s="644"/>
      <c r="AO41" s="679"/>
      <c r="AQ41" s="680" t="s">
        <v>350</v>
      </c>
      <c r="AR41" s="681"/>
      <c r="AS41" s="681"/>
      <c r="AT41" s="681"/>
      <c r="AU41" s="681"/>
      <c r="AV41" s="681"/>
      <c r="AW41" s="681"/>
      <c r="AX41" s="681"/>
      <c r="AY41" s="682"/>
      <c r="AZ41" s="640">
        <v>163652</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246</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246</v>
      </c>
      <c r="CS41" s="659"/>
      <c r="CT41" s="659"/>
      <c r="CU41" s="659"/>
      <c r="CV41" s="659"/>
      <c r="CW41" s="659"/>
      <c r="CX41" s="659"/>
      <c r="CY41" s="660"/>
      <c r="CZ41" s="643" t="s">
        <v>246</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10462003</v>
      </c>
      <c r="S42" s="663"/>
      <c r="T42" s="663"/>
      <c r="U42" s="663"/>
      <c r="V42" s="663"/>
      <c r="W42" s="663"/>
      <c r="X42" s="663"/>
      <c r="Y42" s="665"/>
      <c r="Z42" s="666">
        <v>100</v>
      </c>
      <c r="AA42" s="666"/>
      <c r="AB42" s="666"/>
      <c r="AC42" s="666"/>
      <c r="AD42" s="667">
        <v>5738372</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618572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352</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1713846</v>
      </c>
      <c r="CS42" s="641"/>
      <c r="CT42" s="641"/>
      <c r="CU42" s="641"/>
      <c r="CV42" s="641"/>
      <c r="CW42" s="641"/>
      <c r="CX42" s="641"/>
      <c r="CY42" s="642"/>
      <c r="CZ42" s="643">
        <v>17.2</v>
      </c>
      <c r="DA42" s="644"/>
      <c r="DB42" s="644"/>
      <c r="DC42" s="645"/>
      <c r="DD42" s="646">
        <v>351715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23295</v>
      </c>
      <c r="CS43" s="659"/>
      <c r="CT43" s="659"/>
      <c r="CU43" s="659"/>
      <c r="CV43" s="659"/>
      <c r="CW43" s="659"/>
      <c r="CX43" s="659"/>
      <c r="CY43" s="660"/>
      <c r="CZ43" s="643">
        <v>0.2</v>
      </c>
      <c r="DA43" s="661"/>
      <c r="DB43" s="661"/>
      <c r="DC43" s="662"/>
      <c r="DD43" s="646">
        <v>23295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1693751</v>
      </c>
      <c r="CS44" s="641"/>
      <c r="CT44" s="641"/>
      <c r="CU44" s="641"/>
      <c r="CV44" s="641"/>
      <c r="CW44" s="641"/>
      <c r="CX44" s="641"/>
      <c r="CY44" s="642"/>
      <c r="CZ44" s="643">
        <v>17</v>
      </c>
      <c r="DA44" s="644"/>
      <c r="DB44" s="644"/>
      <c r="DC44" s="645"/>
      <c r="DD44" s="646">
        <v>351083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586798</v>
      </c>
      <c r="CS45" s="659"/>
      <c r="CT45" s="659"/>
      <c r="CU45" s="659"/>
      <c r="CV45" s="659"/>
      <c r="CW45" s="659"/>
      <c r="CX45" s="659"/>
      <c r="CY45" s="660"/>
      <c r="CZ45" s="643">
        <v>5.9</v>
      </c>
      <c r="DA45" s="661"/>
      <c r="DB45" s="661"/>
      <c r="DC45" s="662"/>
      <c r="DD45" s="646">
        <v>70444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1075665</v>
      </c>
      <c r="CS46" s="641"/>
      <c r="CT46" s="641"/>
      <c r="CU46" s="641"/>
      <c r="CV46" s="641"/>
      <c r="CW46" s="641"/>
      <c r="CX46" s="641"/>
      <c r="CY46" s="642"/>
      <c r="CZ46" s="643">
        <v>10.8</v>
      </c>
      <c r="DA46" s="644"/>
      <c r="DB46" s="644"/>
      <c r="DC46" s="645"/>
      <c r="DD46" s="646">
        <v>249875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20095</v>
      </c>
      <c r="CS47" s="659"/>
      <c r="CT47" s="659"/>
      <c r="CU47" s="659"/>
      <c r="CV47" s="659"/>
      <c r="CW47" s="659"/>
      <c r="CX47" s="659"/>
      <c r="CY47" s="660"/>
      <c r="CZ47" s="643">
        <v>0.2</v>
      </c>
      <c r="DA47" s="661"/>
      <c r="DB47" s="661"/>
      <c r="DC47" s="662"/>
      <c r="DD47" s="646">
        <v>632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9986723</v>
      </c>
      <c r="CS49" s="625"/>
      <c r="CT49" s="625"/>
      <c r="CU49" s="625"/>
      <c r="CV49" s="625"/>
      <c r="CW49" s="625"/>
      <c r="CX49" s="625"/>
      <c r="CY49" s="626"/>
      <c r="CZ49" s="627">
        <v>100</v>
      </c>
      <c r="DA49" s="628"/>
      <c r="DB49" s="628"/>
      <c r="DC49" s="629"/>
      <c r="DD49" s="630">
        <v>6727255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XMY9Vk1xkspLKFJxLeGI+woYrWVMFd3oNw7RQKdakpFwVWLP3EOTwyVRnoaQh3UK+tEWD8wr2iceqlkhkw/LQ==" saltValue="wTTBFBVSHAVNAVYtzlgD7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2" zoomScaleNormal="72"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2" t="s">
        <v>368</v>
      </c>
      <c r="DK2" s="1163"/>
      <c r="DL2" s="1163"/>
      <c r="DM2" s="1163"/>
      <c r="DN2" s="1163"/>
      <c r="DO2" s="1164"/>
      <c r="DP2" s="250"/>
      <c r="DQ2" s="1162" t="s">
        <v>369</v>
      </c>
      <c r="DR2" s="1163"/>
      <c r="DS2" s="1163"/>
      <c r="DT2" s="1163"/>
      <c r="DU2" s="1163"/>
      <c r="DV2" s="1163"/>
      <c r="DW2" s="1163"/>
      <c r="DX2" s="1163"/>
      <c r="DY2" s="1163"/>
      <c r="DZ2" s="116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5" t="s">
        <v>370</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7" t="s">
        <v>372</v>
      </c>
      <c r="B5" s="1048"/>
      <c r="C5" s="1048"/>
      <c r="D5" s="1048"/>
      <c r="E5" s="1048"/>
      <c r="F5" s="1048"/>
      <c r="G5" s="1048"/>
      <c r="H5" s="1048"/>
      <c r="I5" s="1048"/>
      <c r="J5" s="1048"/>
      <c r="K5" s="1048"/>
      <c r="L5" s="1048"/>
      <c r="M5" s="1048"/>
      <c r="N5" s="1048"/>
      <c r="O5" s="1048"/>
      <c r="P5" s="1049"/>
      <c r="Q5" s="1053" t="s">
        <v>373</v>
      </c>
      <c r="R5" s="1054"/>
      <c r="S5" s="1054"/>
      <c r="T5" s="1054"/>
      <c r="U5" s="1055"/>
      <c r="V5" s="1053" t="s">
        <v>374</v>
      </c>
      <c r="W5" s="1054"/>
      <c r="X5" s="1054"/>
      <c r="Y5" s="1054"/>
      <c r="Z5" s="1055"/>
      <c r="AA5" s="1053" t="s">
        <v>375</v>
      </c>
      <c r="AB5" s="1054"/>
      <c r="AC5" s="1054"/>
      <c r="AD5" s="1054"/>
      <c r="AE5" s="1054"/>
      <c r="AF5" s="1165" t="s">
        <v>376</v>
      </c>
      <c r="AG5" s="1054"/>
      <c r="AH5" s="1054"/>
      <c r="AI5" s="1054"/>
      <c r="AJ5" s="1069"/>
      <c r="AK5" s="1054" t="s">
        <v>377</v>
      </c>
      <c r="AL5" s="1054"/>
      <c r="AM5" s="1054"/>
      <c r="AN5" s="1054"/>
      <c r="AO5" s="1055"/>
      <c r="AP5" s="1053" t="s">
        <v>378</v>
      </c>
      <c r="AQ5" s="1054"/>
      <c r="AR5" s="1054"/>
      <c r="AS5" s="1054"/>
      <c r="AT5" s="1055"/>
      <c r="AU5" s="1053" t="s">
        <v>379</v>
      </c>
      <c r="AV5" s="1054"/>
      <c r="AW5" s="1054"/>
      <c r="AX5" s="1054"/>
      <c r="AY5" s="1069"/>
      <c r="AZ5" s="257"/>
      <c r="BA5" s="257"/>
      <c r="BB5" s="257"/>
      <c r="BC5" s="257"/>
      <c r="BD5" s="257"/>
      <c r="BE5" s="258"/>
      <c r="BF5" s="258"/>
      <c r="BG5" s="258"/>
      <c r="BH5" s="258"/>
      <c r="BI5" s="258"/>
      <c r="BJ5" s="258"/>
      <c r="BK5" s="258"/>
      <c r="BL5" s="258"/>
      <c r="BM5" s="258"/>
      <c r="BN5" s="258"/>
      <c r="BO5" s="258"/>
      <c r="BP5" s="258"/>
      <c r="BQ5" s="1047" t="s">
        <v>380</v>
      </c>
      <c r="BR5" s="1048"/>
      <c r="BS5" s="1048"/>
      <c r="BT5" s="1048"/>
      <c r="BU5" s="1048"/>
      <c r="BV5" s="1048"/>
      <c r="BW5" s="1048"/>
      <c r="BX5" s="1048"/>
      <c r="BY5" s="1048"/>
      <c r="BZ5" s="1048"/>
      <c r="CA5" s="1048"/>
      <c r="CB5" s="1048"/>
      <c r="CC5" s="1048"/>
      <c r="CD5" s="1048"/>
      <c r="CE5" s="1048"/>
      <c r="CF5" s="1048"/>
      <c r="CG5" s="1049"/>
      <c r="CH5" s="1053" t="s">
        <v>381</v>
      </c>
      <c r="CI5" s="1054"/>
      <c r="CJ5" s="1054"/>
      <c r="CK5" s="1054"/>
      <c r="CL5" s="1055"/>
      <c r="CM5" s="1053" t="s">
        <v>382</v>
      </c>
      <c r="CN5" s="1054"/>
      <c r="CO5" s="1054"/>
      <c r="CP5" s="1054"/>
      <c r="CQ5" s="1055"/>
      <c r="CR5" s="1053" t="s">
        <v>383</v>
      </c>
      <c r="CS5" s="1054"/>
      <c r="CT5" s="1054"/>
      <c r="CU5" s="1054"/>
      <c r="CV5" s="1055"/>
      <c r="CW5" s="1053" t="s">
        <v>384</v>
      </c>
      <c r="CX5" s="1054"/>
      <c r="CY5" s="1054"/>
      <c r="CZ5" s="1054"/>
      <c r="DA5" s="1055"/>
      <c r="DB5" s="1053" t="s">
        <v>385</v>
      </c>
      <c r="DC5" s="1054"/>
      <c r="DD5" s="1054"/>
      <c r="DE5" s="1054"/>
      <c r="DF5" s="1055"/>
      <c r="DG5" s="1150" t="s">
        <v>386</v>
      </c>
      <c r="DH5" s="1151"/>
      <c r="DI5" s="1151"/>
      <c r="DJ5" s="1151"/>
      <c r="DK5" s="1152"/>
      <c r="DL5" s="1150" t="s">
        <v>387</v>
      </c>
      <c r="DM5" s="1151"/>
      <c r="DN5" s="1151"/>
      <c r="DO5" s="1151"/>
      <c r="DP5" s="1152"/>
      <c r="DQ5" s="1053" t="s">
        <v>388</v>
      </c>
      <c r="DR5" s="1054"/>
      <c r="DS5" s="1054"/>
      <c r="DT5" s="1054"/>
      <c r="DU5" s="1055"/>
      <c r="DV5" s="1053" t="s">
        <v>379</v>
      </c>
      <c r="DW5" s="1054"/>
      <c r="DX5" s="1054"/>
      <c r="DY5" s="1054"/>
      <c r="DZ5" s="1069"/>
      <c r="EA5" s="255"/>
    </row>
    <row r="6" spans="1:131" s="256"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3"/>
      <c r="BA6" s="253"/>
      <c r="BB6" s="253"/>
      <c r="BC6" s="253"/>
      <c r="BD6" s="253"/>
      <c r="BE6" s="254"/>
      <c r="BF6" s="254"/>
      <c r="BG6" s="254"/>
      <c r="BH6" s="254"/>
      <c r="BI6" s="254"/>
      <c r="BJ6" s="254"/>
      <c r="BK6" s="254"/>
      <c r="BL6" s="254"/>
      <c r="BM6" s="254"/>
      <c r="BN6" s="254"/>
      <c r="BO6" s="254"/>
      <c r="BP6" s="254"/>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5"/>
    </row>
    <row r="7" spans="1:131" s="256" customFormat="1" ht="26.25" customHeight="1" thickTop="1" x14ac:dyDescent="0.15">
      <c r="A7" s="259">
        <v>1</v>
      </c>
      <c r="B7" s="1102" t="s">
        <v>389</v>
      </c>
      <c r="C7" s="1103"/>
      <c r="D7" s="1103"/>
      <c r="E7" s="1103"/>
      <c r="F7" s="1103"/>
      <c r="G7" s="1103"/>
      <c r="H7" s="1103"/>
      <c r="I7" s="1103"/>
      <c r="J7" s="1103"/>
      <c r="K7" s="1103"/>
      <c r="L7" s="1103"/>
      <c r="M7" s="1103"/>
      <c r="N7" s="1103"/>
      <c r="O7" s="1103"/>
      <c r="P7" s="1104"/>
      <c r="Q7" s="1156">
        <v>10441</v>
      </c>
      <c r="R7" s="1157"/>
      <c r="S7" s="1157"/>
      <c r="T7" s="1157"/>
      <c r="U7" s="1157"/>
      <c r="V7" s="1157">
        <v>9965</v>
      </c>
      <c r="W7" s="1157"/>
      <c r="X7" s="1157"/>
      <c r="Y7" s="1157"/>
      <c r="Z7" s="1157"/>
      <c r="AA7" s="1157">
        <v>475</v>
      </c>
      <c r="AB7" s="1157"/>
      <c r="AC7" s="1157"/>
      <c r="AD7" s="1157"/>
      <c r="AE7" s="1158"/>
      <c r="AF7" s="1159">
        <v>364</v>
      </c>
      <c r="AG7" s="1160"/>
      <c r="AH7" s="1160"/>
      <c r="AI7" s="1160"/>
      <c r="AJ7" s="1161"/>
      <c r="AK7" s="1143">
        <v>381</v>
      </c>
      <c r="AL7" s="1144"/>
      <c r="AM7" s="1144"/>
      <c r="AN7" s="1144"/>
      <c r="AO7" s="1144"/>
      <c r="AP7" s="1144">
        <v>6846</v>
      </c>
      <c r="AQ7" s="1144"/>
      <c r="AR7" s="1144"/>
      <c r="AS7" s="1144"/>
      <c r="AT7" s="1144"/>
      <c r="AU7" s="1145" t="s">
        <v>597</v>
      </c>
      <c r="AV7" s="1145"/>
      <c r="AW7" s="1145"/>
      <c r="AX7" s="1145"/>
      <c r="AY7" s="1146"/>
      <c r="AZ7" s="253"/>
      <c r="BA7" s="253"/>
      <c r="BB7" s="253"/>
      <c r="BC7" s="253"/>
      <c r="BD7" s="253"/>
      <c r="BE7" s="254"/>
      <c r="BF7" s="254"/>
      <c r="BG7" s="254"/>
      <c r="BH7" s="254"/>
      <c r="BI7" s="254"/>
      <c r="BJ7" s="254"/>
      <c r="BK7" s="254"/>
      <c r="BL7" s="254"/>
      <c r="BM7" s="254"/>
      <c r="BN7" s="254"/>
      <c r="BO7" s="254"/>
      <c r="BP7" s="254"/>
      <c r="BQ7" s="260">
        <v>1</v>
      </c>
      <c r="BR7" s="261"/>
      <c r="BS7" s="1147" t="s">
        <v>594</v>
      </c>
      <c r="BT7" s="1148"/>
      <c r="BU7" s="1148"/>
      <c r="BV7" s="1148"/>
      <c r="BW7" s="1148"/>
      <c r="BX7" s="1148"/>
      <c r="BY7" s="1148"/>
      <c r="BZ7" s="1148"/>
      <c r="CA7" s="1148"/>
      <c r="CB7" s="1148"/>
      <c r="CC7" s="1148"/>
      <c r="CD7" s="1148"/>
      <c r="CE7" s="1148"/>
      <c r="CF7" s="1148"/>
      <c r="CG7" s="1149"/>
      <c r="CH7" s="1140">
        <v>0</v>
      </c>
      <c r="CI7" s="1141"/>
      <c r="CJ7" s="1141"/>
      <c r="CK7" s="1141"/>
      <c r="CL7" s="1142"/>
      <c r="CM7" s="1140">
        <v>53</v>
      </c>
      <c r="CN7" s="1141"/>
      <c r="CO7" s="1141"/>
      <c r="CP7" s="1141"/>
      <c r="CQ7" s="1142"/>
      <c r="CR7" s="1140">
        <v>5</v>
      </c>
      <c r="CS7" s="1141"/>
      <c r="CT7" s="1141"/>
      <c r="CU7" s="1141"/>
      <c r="CV7" s="1142"/>
      <c r="CW7" s="1140" t="s">
        <v>517</v>
      </c>
      <c r="CX7" s="1141"/>
      <c r="CY7" s="1141"/>
      <c r="CZ7" s="1141"/>
      <c r="DA7" s="1142"/>
      <c r="DB7" s="1140" t="s">
        <v>517</v>
      </c>
      <c r="DC7" s="1141"/>
      <c r="DD7" s="1141"/>
      <c r="DE7" s="1141"/>
      <c r="DF7" s="1142"/>
      <c r="DG7" s="1140">
        <v>178</v>
      </c>
      <c r="DH7" s="1141"/>
      <c r="DI7" s="1141"/>
      <c r="DJ7" s="1141"/>
      <c r="DK7" s="1142"/>
      <c r="DL7" s="1140" t="s">
        <v>517</v>
      </c>
      <c r="DM7" s="1141"/>
      <c r="DN7" s="1141"/>
      <c r="DO7" s="1141"/>
      <c r="DP7" s="1142"/>
      <c r="DQ7" s="1140" t="s">
        <v>517</v>
      </c>
      <c r="DR7" s="1141"/>
      <c r="DS7" s="1141"/>
      <c r="DT7" s="1141"/>
      <c r="DU7" s="1142"/>
      <c r="DV7" s="1167"/>
      <c r="DW7" s="1168"/>
      <c r="DX7" s="1168"/>
      <c r="DY7" s="1168"/>
      <c r="DZ7" s="1169"/>
      <c r="EA7" s="255"/>
    </row>
    <row r="8" spans="1:131" s="256" customFormat="1" ht="26.25" customHeight="1" x14ac:dyDescent="0.15">
      <c r="A8" s="262">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53"/>
      <c r="BA8" s="253"/>
      <c r="BB8" s="253"/>
      <c r="BC8" s="253"/>
      <c r="BD8" s="253"/>
      <c r="BE8" s="254"/>
      <c r="BF8" s="254"/>
      <c r="BG8" s="254"/>
      <c r="BH8" s="254"/>
      <c r="BI8" s="254"/>
      <c r="BJ8" s="254"/>
      <c r="BK8" s="254"/>
      <c r="BL8" s="254"/>
      <c r="BM8" s="254"/>
      <c r="BN8" s="254"/>
      <c r="BO8" s="254"/>
      <c r="BP8" s="254"/>
      <c r="BQ8" s="263">
        <v>2</v>
      </c>
      <c r="BR8" s="264"/>
      <c r="BS8" s="1066" t="s">
        <v>595</v>
      </c>
      <c r="BT8" s="1067"/>
      <c r="BU8" s="1067"/>
      <c r="BV8" s="1067"/>
      <c r="BW8" s="1067"/>
      <c r="BX8" s="1067"/>
      <c r="BY8" s="1067"/>
      <c r="BZ8" s="1067"/>
      <c r="CA8" s="1067"/>
      <c r="CB8" s="1067"/>
      <c r="CC8" s="1067"/>
      <c r="CD8" s="1067"/>
      <c r="CE8" s="1067"/>
      <c r="CF8" s="1067"/>
      <c r="CG8" s="1068"/>
      <c r="CH8" s="1041">
        <v>11</v>
      </c>
      <c r="CI8" s="1042"/>
      <c r="CJ8" s="1042"/>
      <c r="CK8" s="1042"/>
      <c r="CL8" s="1043"/>
      <c r="CM8" s="1041">
        <v>154</v>
      </c>
      <c r="CN8" s="1042"/>
      <c r="CO8" s="1042"/>
      <c r="CP8" s="1042"/>
      <c r="CQ8" s="1043"/>
      <c r="CR8" s="1041">
        <v>24</v>
      </c>
      <c r="CS8" s="1042"/>
      <c r="CT8" s="1042"/>
      <c r="CU8" s="1042"/>
      <c r="CV8" s="1043"/>
      <c r="CW8" s="1041" t="s">
        <v>517</v>
      </c>
      <c r="CX8" s="1042"/>
      <c r="CY8" s="1042"/>
      <c r="CZ8" s="1042"/>
      <c r="DA8" s="1043"/>
      <c r="DB8" s="1041" t="s">
        <v>517</v>
      </c>
      <c r="DC8" s="1042"/>
      <c r="DD8" s="1042"/>
      <c r="DE8" s="1042"/>
      <c r="DF8" s="1043"/>
      <c r="DG8" s="1041" t="s">
        <v>517</v>
      </c>
      <c r="DH8" s="1042"/>
      <c r="DI8" s="1042"/>
      <c r="DJ8" s="1042"/>
      <c r="DK8" s="1043"/>
      <c r="DL8" s="1041" t="s">
        <v>517</v>
      </c>
      <c r="DM8" s="1042"/>
      <c r="DN8" s="1042"/>
      <c r="DO8" s="1042"/>
      <c r="DP8" s="1043"/>
      <c r="DQ8" s="1041" t="s">
        <v>517</v>
      </c>
      <c r="DR8" s="1042"/>
      <c r="DS8" s="1042"/>
      <c r="DT8" s="1042"/>
      <c r="DU8" s="1043"/>
      <c r="DV8" s="1044"/>
      <c r="DW8" s="1045"/>
      <c r="DX8" s="1045"/>
      <c r="DY8" s="1045"/>
      <c r="DZ8" s="1046"/>
      <c r="EA8" s="255"/>
    </row>
    <row r="9" spans="1:131" s="256" customFormat="1" ht="26.25" customHeight="1" x14ac:dyDescent="0.15">
      <c r="A9" s="262">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3"/>
      <c r="BA9" s="253"/>
      <c r="BB9" s="253"/>
      <c r="BC9" s="253"/>
      <c r="BD9" s="253"/>
      <c r="BE9" s="254"/>
      <c r="BF9" s="254"/>
      <c r="BG9" s="254"/>
      <c r="BH9" s="254"/>
      <c r="BI9" s="254"/>
      <c r="BJ9" s="254"/>
      <c r="BK9" s="254"/>
      <c r="BL9" s="254"/>
      <c r="BM9" s="254"/>
      <c r="BN9" s="254"/>
      <c r="BO9" s="254"/>
      <c r="BP9" s="254"/>
      <c r="BQ9" s="263">
        <v>3</v>
      </c>
      <c r="BR9" s="264"/>
      <c r="BS9" s="1066" t="s">
        <v>596</v>
      </c>
      <c r="BT9" s="1067"/>
      <c r="BU9" s="1067"/>
      <c r="BV9" s="1067"/>
      <c r="BW9" s="1067"/>
      <c r="BX9" s="1067"/>
      <c r="BY9" s="1067"/>
      <c r="BZ9" s="1067"/>
      <c r="CA9" s="1067"/>
      <c r="CB9" s="1067"/>
      <c r="CC9" s="1067"/>
      <c r="CD9" s="1067"/>
      <c r="CE9" s="1067"/>
      <c r="CF9" s="1067"/>
      <c r="CG9" s="1068"/>
      <c r="CH9" s="1041">
        <v>-294</v>
      </c>
      <c r="CI9" s="1042"/>
      <c r="CJ9" s="1042"/>
      <c r="CK9" s="1042"/>
      <c r="CL9" s="1043"/>
      <c r="CM9" s="1041">
        <v>277</v>
      </c>
      <c r="CN9" s="1042"/>
      <c r="CO9" s="1042"/>
      <c r="CP9" s="1042"/>
      <c r="CQ9" s="1043"/>
      <c r="CR9" s="1041">
        <v>13</v>
      </c>
      <c r="CS9" s="1042"/>
      <c r="CT9" s="1042"/>
      <c r="CU9" s="1042"/>
      <c r="CV9" s="1043"/>
      <c r="CW9" s="1041">
        <v>25</v>
      </c>
      <c r="CX9" s="1042"/>
      <c r="CY9" s="1042"/>
      <c r="CZ9" s="1042"/>
      <c r="DA9" s="1043"/>
      <c r="DB9" s="1041" t="s">
        <v>517</v>
      </c>
      <c r="DC9" s="1042"/>
      <c r="DD9" s="1042"/>
      <c r="DE9" s="1042"/>
      <c r="DF9" s="1043"/>
      <c r="DG9" s="1041" t="s">
        <v>517</v>
      </c>
      <c r="DH9" s="1042"/>
      <c r="DI9" s="1042"/>
      <c r="DJ9" s="1042"/>
      <c r="DK9" s="1043"/>
      <c r="DL9" s="1041" t="s">
        <v>517</v>
      </c>
      <c r="DM9" s="1042"/>
      <c r="DN9" s="1042"/>
      <c r="DO9" s="1042"/>
      <c r="DP9" s="1043"/>
      <c r="DQ9" s="1041" t="s">
        <v>517</v>
      </c>
      <c r="DR9" s="1042"/>
      <c r="DS9" s="1042"/>
      <c r="DT9" s="1042"/>
      <c r="DU9" s="1043"/>
      <c r="DV9" s="1044"/>
      <c r="DW9" s="1045"/>
      <c r="DX9" s="1045"/>
      <c r="DY9" s="1045"/>
      <c r="DZ9" s="1046"/>
      <c r="EA9" s="255"/>
    </row>
    <row r="10" spans="1:131" s="256" customFormat="1" ht="26.25" customHeight="1" x14ac:dyDescent="0.15">
      <c r="A10" s="262">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3"/>
      <c r="BA10" s="253"/>
      <c r="BB10" s="253"/>
      <c r="BC10" s="253"/>
      <c r="BD10" s="253"/>
      <c r="BE10" s="254"/>
      <c r="BF10" s="254"/>
      <c r="BG10" s="254"/>
      <c r="BH10" s="254"/>
      <c r="BI10" s="254"/>
      <c r="BJ10" s="254"/>
      <c r="BK10" s="254"/>
      <c r="BL10" s="254"/>
      <c r="BM10" s="254"/>
      <c r="BN10" s="254"/>
      <c r="BO10" s="254"/>
      <c r="BP10" s="254"/>
      <c r="BQ10" s="263">
        <v>4</v>
      </c>
      <c r="BR10" s="264"/>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5"/>
    </row>
    <row r="11" spans="1:131" s="256" customFormat="1" ht="26.25" customHeight="1" x14ac:dyDescent="0.15">
      <c r="A11" s="262">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3"/>
      <c r="BA11" s="253"/>
      <c r="BB11" s="253"/>
      <c r="BC11" s="253"/>
      <c r="BD11" s="253"/>
      <c r="BE11" s="254"/>
      <c r="BF11" s="254"/>
      <c r="BG11" s="254"/>
      <c r="BH11" s="254"/>
      <c r="BI11" s="254"/>
      <c r="BJ11" s="254"/>
      <c r="BK11" s="254"/>
      <c r="BL11" s="254"/>
      <c r="BM11" s="254"/>
      <c r="BN11" s="254"/>
      <c r="BO11" s="254"/>
      <c r="BP11" s="254"/>
      <c r="BQ11" s="263">
        <v>5</v>
      </c>
      <c r="BR11" s="264"/>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5"/>
    </row>
    <row r="12" spans="1:131" s="256" customFormat="1" ht="26.25" customHeight="1" x14ac:dyDescent="0.15">
      <c r="A12" s="262">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3"/>
      <c r="BA12" s="253"/>
      <c r="BB12" s="253"/>
      <c r="BC12" s="253"/>
      <c r="BD12" s="253"/>
      <c r="BE12" s="254"/>
      <c r="BF12" s="254"/>
      <c r="BG12" s="254"/>
      <c r="BH12" s="254"/>
      <c r="BI12" s="254"/>
      <c r="BJ12" s="254"/>
      <c r="BK12" s="254"/>
      <c r="BL12" s="254"/>
      <c r="BM12" s="254"/>
      <c r="BN12" s="254"/>
      <c r="BO12" s="254"/>
      <c r="BP12" s="254"/>
      <c r="BQ12" s="263">
        <v>6</v>
      </c>
      <c r="BR12" s="264"/>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5"/>
    </row>
    <row r="13" spans="1:131" s="256" customFormat="1" ht="26.25" customHeight="1" x14ac:dyDescent="0.15">
      <c r="A13" s="262">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3"/>
      <c r="BA13" s="253"/>
      <c r="BB13" s="253"/>
      <c r="BC13" s="253"/>
      <c r="BD13" s="253"/>
      <c r="BE13" s="254"/>
      <c r="BF13" s="254"/>
      <c r="BG13" s="254"/>
      <c r="BH13" s="254"/>
      <c r="BI13" s="254"/>
      <c r="BJ13" s="254"/>
      <c r="BK13" s="254"/>
      <c r="BL13" s="254"/>
      <c r="BM13" s="254"/>
      <c r="BN13" s="254"/>
      <c r="BO13" s="254"/>
      <c r="BP13" s="254"/>
      <c r="BQ13" s="263">
        <v>7</v>
      </c>
      <c r="BR13" s="264"/>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5"/>
    </row>
    <row r="14" spans="1:131" s="256" customFormat="1" ht="26.25" customHeight="1" x14ac:dyDescent="0.15">
      <c r="A14" s="262">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3"/>
      <c r="BA14" s="253"/>
      <c r="BB14" s="253"/>
      <c r="BC14" s="253"/>
      <c r="BD14" s="253"/>
      <c r="BE14" s="254"/>
      <c r="BF14" s="254"/>
      <c r="BG14" s="254"/>
      <c r="BH14" s="254"/>
      <c r="BI14" s="254"/>
      <c r="BJ14" s="254"/>
      <c r="BK14" s="254"/>
      <c r="BL14" s="254"/>
      <c r="BM14" s="254"/>
      <c r="BN14" s="254"/>
      <c r="BO14" s="254"/>
      <c r="BP14" s="254"/>
      <c r="BQ14" s="263">
        <v>8</v>
      </c>
      <c r="BR14" s="264"/>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5"/>
    </row>
    <row r="15" spans="1:131" s="256" customFormat="1" ht="26.25" customHeight="1" x14ac:dyDescent="0.15">
      <c r="A15" s="262">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3"/>
      <c r="BA15" s="253"/>
      <c r="BB15" s="253"/>
      <c r="BC15" s="253"/>
      <c r="BD15" s="253"/>
      <c r="BE15" s="254"/>
      <c r="BF15" s="254"/>
      <c r="BG15" s="254"/>
      <c r="BH15" s="254"/>
      <c r="BI15" s="254"/>
      <c r="BJ15" s="254"/>
      <c r="BK15" s="254"/>
      <c r="BL15" s="254"/>
      <c r="BM15" s="254"/>
      <c r="BN15" s="254"/>
      <c r="BO15" s="254"/>
      <c r="BP15" s="254"/>
      <c r="BQ15" s="263">
        <v>9</v>
      </c>
      <c r="BR15" s="264"/>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5"/>
    </row>
    <row r="16" spans="1:131" s="256" customFormat="1" ht="26.25" customHeight="1" x14ac:dyDescent="0.15">
      <c r="A16" s="262">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3"/>
      <c r="BA16" s="253"/>
      <c r="BB16" s="253"/>
      <c r="BC16" s="253"/>
      <c r="BD16" s="253"/>
      <c r="BE16" s="254"/>
      <c r="BF16" s="254"/>
      <c r="BG16" s="254"/>
      <c r="BH16" s="254"/>
      <c r="BI16" s="254"/>
      <c r="BJ16" s="254"/>
      <c r="BK16" s="254"/>
      <c r="BL16" s="254"/>
      <c r="BM16" s="254"/>
      <c r="BN16" s="254"/>
      <c r="BO16" s="254"/>
      <c r="BP16" s="254"/>
      <c r="BQ16" s="263">
        <v>10</v>
      </c>
      <c r="BR16" s="264"/>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5"/>
    </row>
    <row r="17" spans="1:131" s="256" customFormat="1" ht="26.25" customHeight="1" x14ac:dyDescent="0.15">
      <c r="A17" s="262">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3"/>
      <c r="BA17" s="253"/>
      <c r="BB17" s="253"/>
      <c r="BC17" s="253"/>
      <c r="BD17" s="253"/>
      <c r="BE17" s="254"/>
      <c r="BF17" s="254"/>
      <c r="BG17" s="254"/>
      <c r="BH17" s="254"/>
      <c r="BI17" s="254"/>
      <c r="BJ17" s="254"/>
      <c r="BK17" s="254"/>
      <c r="BL17" s="254"/>
      <c r="BM17" s="254"/>
      <c r="BN17" s="254"/>
      <c r="BO17" s="254"/>
      <c r="BP17" s="254"/>
      <c r="BQ17" s="263">
        <v>11</v>
      </c>
      <c r="BR17" s="264"/>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5"/>
    </row>
    <row r="18" spans="1:131" s="256" customFormat="1" ht="26.25" customHeight="1" x14ac:dyDescent="0.15">
      <c r="A18" s="262">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3"/>
      <c r="BA18" s="253"/>
      <c r="BB18" s="253"/>
      <c r="BC18" s="253"/>
      <c r="BD18" s="253"/>
      <c r="BE18" s="254"/>
      <c r="BF18" s="254"/>
      <c r="BG18" s="254"/>
      <c r="BH18" s="254"/>
      <c r="BI18" s="254"/>
      <c r="BJ18" s="254"/>
      <c r="BK18" s="254"/>
      <c r="BL18" s="254"/>
      <c r="BM18" s="254"/>
      <c r="BN18" s="254"/>
      <c r="BO18" s="254"/>
      <c r="BP18" s="254"/>
      <c r="BQ18" s="263">
        <v>12</v>
      </c>
      <c r="BR18" s="264"/>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5"/>
    </row>
    <row r="19" spans="1:131" s="256" customFormat="1" ht="26.25" customHeight="1" x14ac:dyDescent="0.15">
      <c r="A19" s="262">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3"/>
      <c r="BA19" s="253"/>
      <c r="BB19" s="253"/>
      <c r="BC19" s="253"/>
      <c r="BD19" s="253"/>
      <c r="BE19" s="254"/>
      <c r="BF19" s="254"/>
      <c r="BG19" s="254"/>
      <c r="BH19" s="254"/>
      <c r="BI19" s="254"/>
      <c r="BJ19" s="254"/>
      <c r="BK19" s="254"/>
      <c r="BL19" s="254"/>
      <c r="BM19" s="254"/>
      <c r="BN19" s="254"/>
      <c r="BO19" s="254"/>
      <c r="BP19" s="254"/>
      <c r="BQ19" s="263">
        <v>13</v>
      </c>
      <c r="BR19" s="264"/>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5"/>
    </row>
    <row r="20" spans="1:131" s="256" customFormat="1" ht="26.25" customHeight="1" x14ac:dyDescent="0.15">
      <c r="A20" s="262">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3"/>
      <c r="BA20" s="253"/>
      <c r="BB20" s="253"/>
      <c r="BC20" s="253"/>
      <c r="BD20" s="253"/>
      <c r="BE20" s="254"/>
      <c r="BF20" s="254"/>
      <c r="BG20" s="254"/>
      <c r="BH20" s="254"/>
      <c r="BI20" s="254"/>
      <c r="BJ20" s="254"/>
      <c r="BK20" s="254"/>
      <c r="BL20" s="254"/>
      <c r="BM20" s="254"/>
      <c r="BN20" s="254"/>
      <c r="BO20" s="254"/>
      <c r="BP20" s="254"/>
      <c r="BQ20" s="263">
        <v>14</v>
      </c>
      <c r="BR20" s="264"/>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5"/>
    </row>
    <row r="21" spans="1:131" s="256" customFormat="1" ht="26.25" customHeight="1" thickBot="1" x14ac:dyDescent="0.2">
      <c r="A21" s="262">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3"/>
      <c r="BA21" s="253"/>
      <c r="BB21" s="253"/>
      <c r="BC21" s="253"/>
      <c r="BD21" s="253"/>
      <c r="BE21" s="254"/>
      <c r="BF21" s="254"/>
      <c r="BG21" s="254"/>
      <c r="BH21" s="254"/>
      <c r="BI21" s="254"/>
      <c r="BJ21" s="254"/>
      <c r="BK21" s="254"/>
      <c r="BL21" s="254"/>
      <c r="BM21" s="254"/>
      <c r="BN21" s="254"/>
      <c r="BO21" s="254"/>
      <c r="BP21" s="254"/>
      <c r="BQ21" s="263">
        <v>15</v>
      </c>
      <c r="BR21" s="264"/>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5"/>
    </row>
    <row r="22" spans="1:131" s="256" customFormat="1" ht="26.25" customHeight="1" x14ac:dyDescent="0.15">
      <c r="A22" s="262">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390</v>
      </c>
      <c r="BA22" s="1087"/>
      <c r="BB22" s="1087"/>
      <c r="BC22" s="1087"/>
      <c r="BD22" s="1088"/>
      <c r="BE22" s="254"/>
      <c r="BF22" s="254"/>
      <c r="BG22" s="254"/>
      <c r="BH22" s="254"/>
      <c r="BI22" s="254"/>
      <c r="BJ22" s="254"/>
      <c r="BK22" s="254"/>
      <c r="BL22" s="254"/>
      <c r="BM22" s="254"/>
      <c r="BN22" s="254"/>
      <c r="BO22" s="254"/>
      <c r="BP22" s="254"/>
      <c r="BQ22" s="263">
        <v>16</v>
      </c>
      <c r="BR22" s="264"/>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0">
        <v>10440</v>
      </c>
      <c r="R23" s="1121"/>
      <c r="S23" s="1121"/>
      <c r="T23" s="1121"/>
      <c r="U23" s="1121"/>
      <c r="V23" s="1121">
        <v>9965</v>
      </c>
      <c r="W23" s="1121"/>
      <c r="X23" s="1121"/>
      <c r="Y23" s="1121"/>
      <c r="Z23" s="1121"/>
      <c r="AA23" s="1121">
        <v>475</v>
      </c>
      <c r="AB23" s="1121"/>
      <c r="AC23" s="1121"/>
      <c r="AD23" s="1121"/>
      <c r="AE23" s="1122"/>
      <c r="AF23" s="1123">
        <v>364</v>
      </c>
      <c r="AG23" s="1121"/>
      <c r="AH23" s="1121"/>
      <c r="AI23" s="1121"/>
      <c r="AJ23" s="1124"/>
      <c r="AK23" s="1125"/>
      <c r="AL23" s="1126"/>
      <c r="AM23" s="1126"/>
      <c r="AN23" s="1126"/>
      <c r="AO23" s="1126"/>
      <c r="AP23" s="1121">
        <v>6846</v>
      </c>
      <c r="AQ23" s="1121"/>
      <c r="AR23" s="1121"/>
      <c r="AS23" s="1121"/>
      <c r="AT23" s="1121"/>
      <c r="AU23" s="1127"/>
      <c r="AV23" s="1127"/>
      <c r="AW23" s="1127"/>
      <c r="AX23" s="1127"/>
      <c r="AY23" s="1128"/>
      <c r="AZ23" s="1117" t="s">
        <v>393</v>
      </c>
      <c r="BA23" s="1118"/>
      <c r="BB23" s="1118"/>
      <c r="BC23" s="1118"/>
      <c r="BD23" s="1119"/>
      <c r="BE23" s="254"/>
      <c r="BF23" s="254"/>
      <c r="BG23" s="254"/>
      <c r="BH23" s="254"/>
      <c r="BI23" s="254"/>
      <c r="BJ23" s="254"/>
      <c r="BK23" s="254"/>
      <c r="BL23" s="254"/>
      <c r="BM23" s="254"/>
      <c r="BN23" s="254"/>
      <c r="BO23" s="254"/>
      <c r="BP23" s="254"/>
      <c r="BQ23" s="263">
        <v>17</v>
      </c>
      <c r="BR23" s="264"/>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5"/>
    </row>
    <row r="24" spans="1:131" s="256" customFormat="1" ht="26.25" customHeight="1" x14ac:dyDescent="0.15">
      <c r="A24" s="1116" t="s">
        <v>394</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3"/>
      <c r="BA24" s="253"/>
      <c r="BB24" s="253"/>
      <c r="BC24" s="253"/>
      <c r="BD24" s="253"/>
      <c r="BE24" s="254"/>
      <c r="BF24" s="254"/>
      <c r="BG24" s="254"/>
      <c r="BH24" s="254"/>
      <c r="BI24" s="254"/>
      <c r="BJ24" s="254"/>
      <c r="BK24" s="254"/>
      <c r="BL24" s="254"/>
      <c r="BM24" s="254"/>
      <c r="BN24" s="254"/>
      <c r="BO24" s="254"/>
      <c r="BP24" s="254"/>
      <c r="BQ24" s="263">
        <v>18</v>
      </c>
      <c r="BR24" s="264"/>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5"/>
    </row>
    <row r="25" spans="1:131" s="248" customFormat="1" ht="26.25" customHeight="1" thickBot="1" x14ac:dyDescent="0.2">
      <c r="A25" s="1115" t="s">
        <v>395</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3"/>
      <c r="BK25" s="253"/>
      <c r="BL25" s="253"/>
      <c r="BM25" s="253"/>
      <c r="BN25" s="253"/>
      <c r="BO25" s="266"/>
      <c r="BP25" s="266"/>
      <c r="BQ25" s="263">
        <v>19</v>
      </c>
      <c r="BR25" s="264"/>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7"/>
    </row>
    <row r="26" spans="1:131" s="248" customFormat="1" ht="26.25" customHeight="1" x14ac:dyDescent="0.15">
      <c r="A26" s="1047" t="s">
        <v>372</v>
      </c>
      <c r="B26" s="1048"/>
      <c r="C26" s="1048"/>
      <c r="D26" s="1048"/>
      <c r="E26" s="1048"/>
      <c r="F26" s="1048"/>
      <c r="G26" s="1048"/>
      <c r="H26" s="1048"/>
      <c r="I26" s="1048"/>
      <c r="J26" s="1048"/>
      <c r="K26" s="1048"/>
      <c r="L26" s="1048"/>
      <c r="M26" s="1048"/>
      <c r="N26" s="1048"/>
      <c r="O26" s="1048"/>
      <c r="P26" s="1049"/>
      <c r="Q26" s="1053" t="s">
        <v>396</v>
      </c>
      <c r="R26" s="1054"/>
      <c r="S26" s="1054"/>
      <c r="T26" s="1054"/>
      <c r="U26" s="1055"/>
      <c r="V26" s="1053" t="s">
        <v>397</v>
      </c>
      <c r="W26" s="1054"/>
      <c r="X26" s="1054"/>
      <c r="Y26" s="1054"/>
      <c r="Z26" s="1055"/>
      <c r="AA26" s="1053" t="s">
        <v>398</v>
      </c>
      <c r="AB26" s="1054"/>
      <c r="AC26" s="1054"/>
      <c r="AD26" s="1054"/>
      <c r="AE26" s="1054"/>
      <c r="AF26" s="1111" t="s">
        <v>399</v>
      </c>
      <c r="AG26" s="1060"/>
      <c r="AH26" s="1060"/>
      <c r="AI26" s="1060"/>
      <c r="AJ26" s="1112"/>
      <c r="AK26" s="1054" t="s">
        <v>400</v>
      </c>
      <c r="AL26" s="1054"/>
      <c r="AM26" s="1054"/>
      <c r="AN26" s="1054"/>
      <c r="AO26" s="1055"/>
      <c r="AP26" s="1053" t="s">
        <v>401</v>
      </c>
      <c r="AQ26" s="1054"/>
      <c r="AR26" s="1054"/>
      <c r="AS26" s="1054"/>
      <c r="AT26" s="1055"/>
      <c r="AU26" s="1053" t="s">
        <v>402</v>
      </c>
      <c r="AV26" s="1054"/>
      <c r="AW26" s="1054"/>
      <c r="AX26" s="1054"/>
      <c r="AY26" s="1055"/>
      <c r="AZ26" s="1053" t="s">
        <v>403</v>
      </c>
      <c r="BA26" s="1054"/>
      <c r="BB26" s="1054"/>
      <c r="BC26" s="1054"/>
      <c r="BD26" s="1055"/>
      <c r="BE26" s="1053" t="s">
        <v>379</v>
      </c>
      <c r="BF26" s="1054"/>
      <c r="BG26" s="1054"/>
      <c r="BH26" s="1054"/>
      <c r="BI26" s="1069"/>
      <c r="BJ26" s="253"/>
      <c r="BK26" s="253"/>
      <c r="BL26" s="253"/>
      <c r="BM26" s="253"/>
      <c r="BN26" s="253"/>
      <c r="BO26" s="266"/>
      <c r="BP26" s="266"/>
      <c r="BQ26" s="263">
        <v>20</v>
      </c>
      <c r="BR26" s="264"/>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7"/>
    </row>
    <row r="27" spans="1:131" s="248"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3"/>
      <c r="BK27" s="253"/>
      <c r="BL27" s="253"/>
      <c r="BM27" s="253"/>
      <c r="BN27" s="253"/>
      <c r="BO27" s="266"/>
      <c r="BP27" s="266"/>
      <c r="BQ27" s="263">
        <v>21</v>
      </c>
      <c r="BR27" s="264"/>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7"/>
    </row>
    <row r="28" spans="1:131" s="248" customFormat="1" ht="26.25" customHeight="1" thickTop="1" x14ac:dyDescent="0.15">
      <c r="A28" s="267">
        <v>1</v>
      </c>
      <c r="B28" s="1102" t="s">
        <v>404</v>
      </c>
      <c r="C28" s="1103"/>
      <c r="D28" s="1103"/>
      <c r="E28" s="1103"/>
      <c r="F28" s="1103"/>
      <c r="G28" s="1103"/>
      <c r="H28" s="1103"/>
      <c r="I28" s="1103"/>
      <c r="J28" s="1103"/>
      <c r="K28" s="1103"/>
      <c r="L28" s="1103"/>
      <c r="M28" s="1103"/>
      <c r="N28" s="1103"/>
      <c r="O28" s="1103"/>
      <c r="P28" s="1104"/>
      <c r="Q28" s="1105">
        <v>2540</v>
      </c>
      <c r="R28" s="1106"/>
      <c r="S28" s="1106"/>
      <c r="T28" s="1106"/>
      <c r="U28" s="1106"/>
      <c r="V28" s="1106">
        <v>2478</v>
      </c>
      <c r="W28" s="1106"/>
      <c r="X28" s="1106"/>
      <c r="Y28" s="1106"/>
      <c r="Z28" s="1106"/>
      <c r="AA28" s="1106">
        <v>62</v>
      </c>
      <c r="AB28" s="1106"/>
      <c r="AC28" s="1106"/>
      <c r="AD28" s="1106"/>
      <c r="AE28" s="1107"/>
      <c r="AF28" s="1108">
        <v>62</v>
      </c>
      <c r="AG28" s="1106"/>
      <c r="AH28" s="1106"/>
      <c r="AI28" s="1106"/>
      <c r="AJ28" s="1109"/>
      <c r="AK28" s="1110">
        <v>164</v>
      </c>
      <c r="AL28" s="1098"/>
      <c r="AM28" s="1098"/>
      <c r="AN28" s="1098"/>
      <c r="AO28" s="1098"/>
      <c r="AP28" s="1098" t="s">
        <v>517</v>
      </c>
      <c r="AQ28" s="1098"/>
      <c r="AR28" s="1098"/>
      <c r="AS28" s="1098"/>
      <c r="AT28" s="1098"/>
      <c r="AU28" s="1098" t="s">
        <v>517</v>
      </c>
      <c r="AV28" s="1098"/>
      <c r="AW28" s="1098"/>
      <c r="AX28" s="1098"/>
      <c r="AY28" s="1098"/>
      <c r="AZ28" s="1099" t="s">
        <v>517</v>
      </c>
      <c r="BA28" s="1099"/>
      <c r="BB28" s="1099"/>
      <c r="BC28" s="1099"/>
      <c r="BD28" s="1099"/>
      <c r="BE28" s="1100"/>
      <c r="BF28" s="1100"/>
      <c r="BG28" s="1100"/>
      <c r="BH28" s="1100"/>
      <c r="BI28" s="1101"/>
      <c r="BJ28" s="253"/>
      <c r="BK28" s="253"/>
      <c r="BL28" s="253"/>
      <c r="BM28" s="253"/>
      <c r="BN28" s="253"/>
      <c r="BO28" s="266"/>
      <c r="BP28" s="266"/>
      <c r="BQ28" s="263">
        <v>22</v>
      </c>
      <c r="BR28" s="264"/>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7"/>
    </row>
    <row r="29" spans="1:131" s="248" customFormat="1" ht="26.25" customHeight="1" x14ac:dyDescent="0.15">
      <c r="A29" s="267">
        <v>2</v>
      </c>
      <c r="B29" s="1089" t="s">
        <v>405</v>
      </c>
      <c r="C29" s="1090"/>
      <c r="D29" s="1090"/>
      <c r="E29" s="1090"/>
      <c r="F29" s="1090"/>
      <c r="G29" s="1090"/>
      <c r="H29" s="1090"/>
      <c r="I29" s="1090"/>
      <c r="J29" s="1090"/>
      <c r="K29" s="1090"/>
      <c r="L29" s="1090"/>
      <c r="M29" s="1090"/>
      <c r="N29" s="1090"/>
      <c r="O29" s="1090"/>
      <c r="P29" s="1091"/>
      <c r="Q29" s="1095">
        <v>2138</v>
      </c>
      <c r="R29" s="1096"/>
      <c r="S29" s="1096"/>
      <c r="T29" s="1096"/>
      <c r="U29" s="1096"/>
      <c r="V29" s="1096">
        <v>2123</v>
      </c>
      <c r="W29" s="1096"/>
      <c r="X29" s="1096"/>
      <c r="Y29" s="1096"/>
      <c r="Z29" s="1096"/>
      <c r="AA29" s="1096">
        <v>14</v>
      </c>
      <c r="AB29" s="1096"/>
      <c r="AC29" s="1096"/>
      <c r="AD29" s="1096"/>
      <c r="AE29" s="1097"/>
      <c r="AF29" s="1071">
        <v>14</v>
      </c>
      <c r="AG29" s="1072"/>
      <c r="AH29" s="1072"/>
      <c r="AI29" s="1072"/>
      <c r="AJ29" s="1073"/>
      <c r="AK29" s="1032">
        <v>292</v>
      </c>
      <c r="AL29" s="1023"/>
      <c r="AM29" s="1023"/>
      <c r="AN29" s="1023"/>
      <c r="AO29" s="1023"/>
      <c r="AP29" s="1023" t="s">
        <v>517</v>
      </c>
      <c r="AQ29" s="1023"/>
      <c r="AR29" s="1023"/>
      <c r="AS29" s="1023"/>
      <c r="AT29" s="1023"/>
      <c r="AU29" s="1023" t="s">
        <v>517</v>
      </c>
      <c r="AV29" s="1023"/>
      <c r="AW29" s="1023"/>
      <c r="AX29" s="1023"/>
      <c r="AY29" s="1023"/>
      <c r="AZ29" s="1094" t="s">
        <v>517</v>
      </c>
      <c r="BA29" s="1094"/>
      <c r="BB29" s="1094"/>
      <c r="BC29" s="1094"/>
      <c r="BD29" s="1094"/>
      <c r="BE29" s="1084"/>
      <c r="BF29" s="1084"/>
      <c r="BG29" s="1084"/>
      <c r="BH29" s="1084"/>
      <c r="BI29" s="1085"/>
      <c r="BJ29" s="253"/>
      <c r="BK29" s="253"/>
      <c r="BL29" s="253"/>
      <c r="BM29" s="253"/>
      <c r="BN29" s="253"/>
      <c r="BO29" s="266"/>
      <c r="BP29" s="266"/>
      <c r="BQ29" s="263">
        <v>23</v>
      </c>
      <c r="BR29" s="264"/>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7"/>
    </row>
    <row r="30" spans="1:131" s="248" customFormat="1" ht="26.25" customHeight="1" x14ac:dyDescent="0.15">
      <c r="A30" s="267">
        <v>3</v>
      </c>
      <c r="B30" s="1089" t="s">
        <v>406</v>
      </c>
      <c r="C30" s="1090"/>
      <c r="D30" s="1090"/>
      <c r="E30" s="1090"/>
      <c r="F30" s="1090"/>
      <c r="G30" s="1090"/>
      <c r="H30" s="1090"/>
      <c r="I30" s="1090"/>
      <c r="J30" s="1090"/>
      <c r="K30" s="1090"/>
      <c r="L30" s="1090"/>
      <c r="M30" s="1090"/>
      <c r="N30" s="1090"/>
      <c r="O30" s="1090"/>
      <c r="P30" s="1091"/>
      <c r="Q30" s="1095">
        <v>531</v>
      </c>
      <c r="R30" s="1096"/>
      <c r="S30" s="1096"/>
      <c r="T30" s="1096"/>
      <c r="U30" s="1096"/>
      <c r="V30" s="1096">
        <v>528</v>
      </c>
      <c r="W30" s="1096"/>
      <c r="X30" s="1096"/>
      <c r="Y30" s="1096"/>
      <c r="Z30" s="1096"/>
      <c r="AA30" s="1096">
        <v>3</v>
      </c>
      <c r="AB30" s="1096"/>
      <c r="AC30" s="1096"/>
      <c r="AD30" s="1096"/>
      <c r="AE30" s="1097"/>
      <c r="AF30" s="1071">
        <v>3</v>
      </c>
      <c r="AG30" s="1072"/>
      <c r="AH30" s="1072"/>
      <c r="AI30" s="1072"/>
      <c r="AJ30" s="1073"/>
      <c r="AK30" s="1032">
        <v>305</v>
      </c>
      <c r="AL30" s="1023"/>
      <c r="AM30" s="1023"/>
      <c r="AN30" s="1023"/>
      <c r="AO30" s="1023"/>
      <c r="AP30" s="1023" t="s">
        <v>517</v>
      </c>
      <c r="AQ30" s="1023"/>
      <c r="AR30" s="1023"/>
      <c r="AS30" s="1023"/>
      <c r="AT30" s="1023"/>
      <c r="AU30" s="1023" t="s">
        <v>517</v>
      </c>
      <c r="AV30" s="1023"/>
      <c r="AW30" s="1023"/>
      <c r="AX30" s="1023"/>
      <c r="AY30" s="1023"/>
      <c r="AZ30" s="1094" t="s">
        <v>517</v>
      </c>
      <c r="BA30" s="1094"/>
      <c r="BB30" s="1094"/>
      <c r="BC30" s="1094"/>
      <c r="BD30" s="1094"/>
      <c r="BE30" s="1084"/>
      <c r="BF30" s="1084"/>
      <c r="BG30" s="1084"/>
      <c r="BH30" s="1084"/>
      <c r="BI30" s="1085"/>
      <c r="BJ30" s="253"/>
      <c r="BK30" s="253"/>
      <c r="BL30" s="253"/>
      <c r="BM30" s="253"/>
      <c r="BN30" s="253"/>
      <c r="BO30" s="266"/>
      <c r="BP30" s="266"/>
      <c r="BQ30" s="263">
        <v>24</v>
      </c>
      <c r="BR30" s="264"/>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7"/>
    </row>
    <row r="31" spans="1:131" s="248" customFormat="1" ht="26.25" customHeight="1" x14ac:dyDescent="0.15">
      <c r="A31" s="267">
        <v>4</v>
      </c>
      <c r="B31" s="1089" t="s">
        <v>407</v>
      </c>
      <c r="C31" s="1090"/>
      <c r="D31" s="1090"/>
      <c r="E31" s="1090"/>
      <c r="F31" s="1090"/>
      <c r="G31" s="1090"/>
      <c r="H31" s="1090"/>
      <c r="I31" s="1090"/>
      <c r="J31" s="1090"/>
      <c r="K31" s="1090"/>
      <c r="L31" s="1090"/>
      <c r="M31" s="1090"/>
      <c r="N31" s="1090"/>
      <c r="O31" s="1090"/>
      <c r="P31" s="1091"/>
      <c r="Q31" s="1095">
        <v>2651</v>
      </c>
      <c r="R31" s="1096"/>
      <c r="S31" s="1096"/>
      <c r="T31" s="1096"/>
      <c r="U31" s="1096"/>
      <c r="V31" s="1096">
        <v>2643</v>
      </c>
      <c r="W31" s="1096"/>
      <c r="X31" s="1096"/>
      <c r="Y31" s="1096"/>
      <c r="Z31" s="1096"/>
      <c r="AA31" s="1096">
        <v>8</v>
      </c>
      <c r="AB31" s="1096"/>
      <c r="AC31" s="1096"/>
      <c r="AD31" s="1096"/>
      <c r="AE31" s="1097"/>
      <c r="AF31" s="1071">
        <v>2734</v>
      </c>
      <c r="AG31" s="1072"/>
      <c r="AH31" s="1072"/>
      <c r="AI31" s="1072"/>
      <c r="AJ31" s="1073"/>
      <c r="AK31" s="1032">
        <v>202</v>
      </c>
      <c r="AL31" s="1023"/>
      <c r="AM31" s="1023"/>
      <c r="AN31" s="1023"/>
      <c r="AO31" s="1023"/>
      <c r="AP31" s="1023">
        <v>3189</v>
      </c>
      <c r="AQ31" s="1023"/>
      <c r="AR31" s="1023"/>
      <c r="AS31" s="1023"/>
      <c r="AT31" s="1023"/>
      <c r="AU31" s="1023">
        <v>1999</v>
      </c>
      <c r="AV31" s="1023"/>
      <c r="AW31" s="1023"/>
      <c r="AX31" s="1023"/>
      <c r="AY31" s="1023"/>
      <c r="AZ31" s="1094" t="s">
        <v>517</v>
      </c>
      <c r="BA31" s="1094"/>
      <c r="BB31" s="1094"/>
      <c r="BC31" s="1094"/>
      <c r="BD31" s="1094"/>
      <c r="BE31" s="1084" t="s">
        <v>581</v>
      </c>
      <c r="BF31" s="1084"/>
      <c r="BG31" s="1084"/>
      <c r="BH31" s="1084"/>
      <c r="BI31" s="1085"/>
      <c r="BJ31" s="253"/>
      <c r="BK31" s="253"/>
      <c r="BL31" s="253"/>
      <c r="BM31" s="253"/>
      <c r="BN31" s="253"/>
      <c r="BO31" s="266"/>
      <c r="BP31" s="266"/>
      <c r="BQ31" s="263">
        <v>25</v>
      </c>
      <c r="BR31" s="264"/>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7"/>
    </row>
    <row r="32" spans="1:131" s="248" customFormat="1" ht="26.25" customHeight="1" x14ac:dyDescent="0.15">
      <c r="A32" s="267">
        <v>5</v>
      </c>
      <c r="B32" s="1089" t="s">
        <v>408</v>
      </c>
      <c r="C32" s="1090"/>
      <c r="D32" s="1090"/>
      <c r="E32" s="1090"/>
      <c r="F32" s="1090"/>
      <c r="G32" s="1090"/>
      <c r="H32" s="1090"/>
      <c r="I32" s="1090"/>
      <c r="J32" s="1090"/>
      <c r="K32" s="1090"/>
      <c r="L32" s="1090"/>
      <c r="M32" s="1090"/>
      <c r="N32" s="1090"/>
      <c r="O32" s="1090"/>
      <c r="P32" s="1091"/>
      <c r="Q32" s="1095">
        <v>406</v>
      </c>
      <c r="R32" s="1096"/>
      <c r="S32" s="1096"/>
      <c r="T32" s="1096"/>
      <c r="U32" s="1096"/>
      <c r="V32" s="1096">
        <v>340</v>
      </c>
      <c r="W32" s="1096"/>
      <c r="X32" s="1096"/>
      <c r="Y32" s="1096"/>
      <c r="Z32" s="1096"/>
      <c r="AA32" s="1096">
        <v>65</v>
      </c>
      <c r="AB32" s="1096"/>
      <c r="AC32" s="1096"/>
      <c r="AD32" s="1096"/>
      <c r="AE32" s="1097"/>
      <c r="AF32" s="1071">
        <v>385</v>
      </c>
      <c r="AG32" s="1072"/>
      <c r="AH32" s="1072"/>
      <c r="AI32" s="1072"/>
      <c r="AJ32" s="1073"/>
      <c r="AK32" s="1032">
        <v>15</v>
      </c>
      <c r="AL32" s="1023"/>
      <c r="AM32" s="1023"/>
      <c r="AN32" s="1023"/>
      <c r="AO32" s="1023"/>
      <c r="AP32" s="1023">
        <v>1480</v>
      </c>
      <c r="AQ32" s="1023"/>
      <c r="AR32" s="1023"/>
      <c r="AS32" s="1023"/>
      <c r="AT32" s="1023"/>
      <c r="AU32" s="1023">
        <v>213</v>
      </c>
      <c r="AV32" s="1023"/>
      <c r="AW32" s="1023"/>
      <c r="AX32" s="1023"/>
      <c r="AY32" s="1023"/>
      <c r="AZ32" s="1094" t="s">
        <v>517</v>
      </c>
      <c r="BA32" s="1094"/>
      <c r="BB32" s="1094"/>
      <c r="BC32" s="1094"/>
      <c r="BD32" s="1094"/>
      <c r="BE32" s="1084" t="s">
        <v>581</v>
      </c>
      <c r="BF32" s="1084"/>
      <c r="BG32" s="1084"/>
      <c r="BH32" s="1084"/>
      <c r="BI32" s="1085"/>
      <c r="BJ32" s="253"/>
      <c r="BK32" s="253"/>
      <c r="BL32" s="253"/>
      <c r="BM32" s="253"/>
      <c r="BN32" s="253"/>
      <c r="BO32" s="266"/>
      <c r="BP32" s="266"/>
      <c r="BQ32" s="263">
        <v>26</v>
      </c>
      <c r="BR32" s="264"/>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7"/>
    </row>
    <row r="33" spans="1:131" s="248" customFormat="1" ht="26.25" customHeight="1" x14ac:dyDescent="0.15">
      <c r="A33" s="267">
        <v>6</v>
      </c>
      <c r="B33" s="1089" t="s">
        <v>409</v>
      </c>
      <c r="C33" s="1090"/>
      <c r="D33" s="1090"/>
      <c r="E33" s="1090"/>
      <c r="F33" s="1090"/>
      <c r="G33" s="1090"/>
      <c r="H33" s="1090"/>
      <c r="I33" s="1090"/>
      <c r="J33" s="1090"/>
      <c r="K33" s="1090"/>
      <c r="L33" s="1090"/>
      <c r="M33" s="1090"/>
      <c r="N33" s="1090"/>
      <c r="O33" s="1090"/>
      <c r="P33" s="1091"/>
      <c r="Q33" s="1095">
        <v>223</v>
      </c>
      <c r="R33" s="1096"/>
      <c r="S33" s="1096"/>
      <c r="T33" s="1096"/>
      <c r="U33" s="1096"/>
      <c r="V33" s="1096">
        <v>223</v>
      </c>
      <c r="W33" s="1096"/>
      <c r="X33" s="1096"/>
      <c r="Y33" s="1096"/>
      <c r="Z33" s="1096"/>
      <c r="AA33" s="1096">
        <v>0</v>
      </c>
      <c r="AB33" s="1096"/>
      <c r="AC33" s="1096"/>
      <c r="AD33" s="1096"/>
      <c r="AE33" s="1097"/>
      <c r="AF33" s="1071">
        <v>0</v>
      </c>
      <c r="AG33" s="1072"/>
      <c r="AH33" s="1072"/>
      <c r="AI33" s="1072"/>
      <c r="AJ33" s="1073"/>
      <c r="AK33" s="1032">
        <v>174</v>
      </c>
      <c r="AL33" s="1023"/>
      <c r="AM33" s="1023"/>
      <c r="AN33" s="1023"/>
      <c r="AO33" s="1023"/>
      <c r="AP33" s="1023">
        <v>959</v>
      </c>
      <c r="AQ33" s="1023"/>
      <c r="AR33" s="1023"/>
      <c r="AS33" s="1023"/>
      <c r="AT33" s="1023"/>
      <c r="AU33" s="1023">
        <v>959</v>
      </c>
      <c r="AV33" s="1023"/>
      <c r="AW33" s="1023"/>
      <c r="AX33" s="1023"/>
      <c r="AY33" s="1023"/>
      <c r="AZ33" s="1094" t="s">
        <v>517</v>
      </c>
      <c r="BA33" s="1094"/>
      <c r="BB33" s="1094"/>
      <c r="BC33" s="1094"/>
      <c r="BD33" s="1094"/>
      <c r="BE33" s="1084" t="s">
        <v>582</v>
      </c>
      <c r="BF33" s="1084"/>
      <c r="BG33" s="1084"/>
      <c r="BH33" s="1084"/>
      <c r="BI33" s="1085"/>
      <c r="BJ33" s="253"/>
      <c r="BK33" s="253"/>
      <c r="BL33" s="253"/>
      <c r="BM33" s="253"/>
      <c r="BN33" s="253"/>
      <c r="BO33" s="266"/>
      <c r="BP33" s="266"/>
      <c r="BQ33" s="263">
        <v>27</v>
      </c>
      <c r="BR33" s="264"/>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7"/>
    </row>
    <row r="34" spans="1:131" s="248" customFormat="1" ht="26.25" customHeight="1" x14ac:dyDescent="0.15">
      <c r="A34" s="267">
        <v>7</v>
      </c>
      <c r="B34" s="1089" t="s">
        <v>410</v>
      </c>
      <c r="C34" s="1090"/>
      <c r="D34" s="1090"/>
      <c r="E34" s="1090"/>
      <c r="F34" s="1090"/>
      <c r="G34" s="1090"/>
      <c r="H34" s="1090"/>
      <c r="I34" s="1090"/>
      <c r="J34" s="1090"/>
      <c r="K34" s="1090"/>
      <c r="L34" s="1090"/>
      <c r="M34" s="1090"/>
      <c r="N34" s="1090"/>
      <c r="O34" s="1090"/>
      <c r="P34" s="1091"/>
      <c r="Q34" s="1095">
        <v>1032</v>
      </c>
      <c r="R34" s="1096"/>
      <c r="S34" s="1096"/>
      <c r="T34" s="1096"/>
      <c r="U34" s="1096"/>
      <c r="V34" s="1096">
        <v>1032</v>
      </c>
      <c r="W34" s="1096"/>
      <c r="X34" s="1096"/>
      <c r="Y34" s="1096"/>
      <c r="Z34" s="1096"/>
      <c r="AA34" s="1096">
        <v>0</v>
      </c>
      <c r="AB34" s="1096"/>
      <c r="AC34" s="1096"/>
      <c r="AD34" s="1096"/>
      <c r="AE34" s="1097"/>
      <c r="AF34" s="1071">
        <v>0</v>
      </c>
      <c r="AG34" s="1072"/>
      <c r="AH34" s="1072"/>
      <c r="AI34" s="1072"/>
      <c r="AJ34" s="1073"/>
      <c r="AK34" s="1032">
        <v>610</v>
      </c>
      <c r="AL34" s="1023"/>
      <c r="AM34" s="1023"/>
      <c r="AN34" s="1023"/>
      <c r="AO34" s="1023"/>
      <c r="AP34" s="1023">
        <v>6331</v>
      </c>
      <c r="AQ34" s="1023"/>
      <c r="AR34" s="1023"/>
      <c r="AS34" s="1023"/>
      <c r="AT34" s="1023"/>
      <c r="AU34" s="1023">
        <v>5692</v>
      </c>
      <c r="AV34" s="1023"/>
      <c r="AW34" s="1023"/>
      <c r="AX34" s="1023"/>
      <c r="AY34" s="1023"/>
      <c r="AZ34" s="1094" t="s">
        <v>517</v>
      </c>
      <c r="BA34" s="1094"/>
      <c r="BB34" s="1094"/>
      <c r="BC34" s="1094"/>
      <c r="BD34" s="1094"/>
      <c r="BE34" s="1084" t="s">
        <v>582</v>
      </c>
      <c r="BF34" s="1084"/>
      <c r="BG34" s="1084"/>
      <c r="BH34" s="1084"/>
      <c r="BI34" s="1085"/>
      <c r="BJ34" s="253"/>
      <c r="BK34" s="253"/>
      <c r="BL34" s="253"/>
      <c r="BM34" s="253"/>
      <c r="BN34" s="253"/>
      <c r="BO34" s="266"/>
      <c r="BP34" s="266"/>
      <c r="BQ34" s="263">
        <v>28</v>
      </c>
      <c r="BR34" s="264"/>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7"/>
    </row>
    <row r="35" spans="1:131" s="248" customFormat="1" ht="26.25" customHeight="1" x14ac:dyDescent="0.15">
      <c r="A35" s="267">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2"/>
      <c r="AL35" s="1023"/>
      <c r="AM35" s="1023"/>
      <c r="AN35" s="1023"/>
      <c r="AO35" s="1023"/>
      <c r="AP35" s="1023"/>
      <c r="AQ35" s="1023"/>
      <c r="AR35" s="1023"/>
      <c r="AS35" s="1023"/>
      <c r="AT35" s="1023"/>
      <c r="AU35" s="1023"/>
      <c r="AV35" s="1023"/>
      <c r="AW35" s="1023"/>
      <c r="AX35" s="1023"/>
      <c r="AY35" s="1023"/>
      <c r="AZ35" s="1094"/>
      <c r="BA35" s="1094"/>
      <c r="BB35" s="1094"/>
      <c r="BC35" s="1094"/>
      <c r="BD35" s="1094"/>
      <c r="BE35" s="1084"/>
      <c r="BF35" s="1084"/>
      <c r="BG35" s="1084"/>
      <c r="BH35" s="1084"/>
      <c r="BI35" s="1085"/>
      <c r="BJ35" s="253"/>
      <c r="BK35" s="253"/>
      <c r="BL35" s="253"/>
      <c r="BM35" s="253"/>
      <c r="BN35" s="253"/>
      <c r="BO35" s="266"/>
      <c r="BP35" s="266"/>
      <c r="BQ35" s="263">
        <v>29</v>
      </c>
      <c r="BR35" s="264"/>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7"/>
    </row>
    <row r="36" spans="1:131" s="248" customFormat="1" ht="26.25" customHeight="1" x14ac:dyDescent="0.15">
      <c r="A36" s="267">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2"/>
      <c r="AL36" s="1023"/>
      <c r="AM36" s="1023"/>
      <c r="AN36" s="1023"/>
      <c r="AO36" s="1023"/>
      <c r="AP36" s="1023"/>
      <c r="AQ36" s="1023"/>
      <c r="AR36" s="1023"/>
      <c r="AS36" s="1023"/>
      <c r="AT36" s="1023"/>
      <c r="AU36" s="1023"/>
      <c r="AV36" s="1023"/>
      <c r="AW36" s="1023"/>
      <c r="AX36" s="1023"/>
      <c r="AY36" s="1023"/>
      <c r="AZ36" s="1094"/>
      <c r="BA36" s="1094"/>
      <c r="BB36" s="1094"/>
      <c r="BC36" s="1094"/>
      <c r="BD36" s="1094"/>
      <c r="BE36" s="1084"/>
      <c r="BF36" s="1084"/>
      <c r="BG36" s="1084"/>
      <c r="BH36" s="1084"/>
      <c r="BI36" s="1085"/>
      <c r="BJ36" s="253"/>
      <c r="BK36" s="253"/>
      <c r="BL36" s="253"/>
      <c r="BM36" s="253"/>
      <c r="BN36" s="253"/>
      <c r="BO36" s="266"/>
      <c r="BP36" s="266"/>
      <c r="BQ36" s="263">
        <v>30</v>
      </c>
      <c r="BR36" s="264"/>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7"/>
    </row>
    <row r="37" spans="1:131" s="248" customFormat="1" ht="26.25" customHeight="1" x14ac:dyDescent="0.15">
      <c r="A37" s="267">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2"/>
      <c r="AL37" s="1023"/>
      <c r="AM37" s="1023"/>
      <c r="AN37" s="1023"/>
      <c r="AO37" s="1023"/>
      <c r="AP37" s="1023"/>
      <c r="AQ37" s="1023"/>
      <c r="AR37" s="1023"/>
      <c r="AS37" s="1023"/>
      <c r="AT37" s="1023"/>
      <c r="AU37" s="1023"/>
      <c r="AV37" s="1023"/>
      <c r="AW37" s="1023"/>
      <c r="AX37" s="1023"/>
      <c r="AY37" s="1023"/>
      <c r="AZ37" s="1094"/>
      <c r="BA37" s="1094"/>
      <c r="BB37" s="1094"/>
      <c r="BC37" s="1094"/>
      <c r="BD37" s="1094"/>
      <c r="BE37" s="1084"/>
      <c r="BF37" s="1084"/>
      <c r="BG37" s="1084"/>
      <c r="BH37" s="1084"/>
      <c r="BI37" s="1085"/>
      <c r="BJ37" s="253"/>
      <c r="BK37" s="253"/>
      <c r="BL37" s="253"/>
      <c r="BM37" s="253"/>
      <c r="BN37" s="253"/>
      <c r="BO37" s="266"/>
      <c r="BP37" s="266"/>
      <c r="BQ37" s="263">
        <v>31</v>
      </c>
      <c r="BR37" s="264"/>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7"/>
    </row>
    <row r="38" spans="1:131" s="248" customFormat="1" ht="26.25" customHeight="1" x14ac:dyDescent="0.15">
      <c r="A38" s="267">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2"/>
      <c r="AL38" s="1023"/>
      <c r="AM38" s="1023"/>
      <c r="AN38" s="1023"/>
      <c r="AO38" s="1023"/>
      <c r="AP38" s="1023"/>
      <c r="AQ38" s="1023"/>
      <c r="AR38" s="1023"/>
      <c r="AS38" s="1023"/>
      <c r="AT38" s="1023"/>
      <c r="AU38" s="1023"/>
      <c r="AV38" s="1023"/>
      <c r="AW38" s="1023"/>
      <c r="AX38" s="1023"/>
      <c r="AY38" s="1023"/>
      <c r="AZ38" s="1094"/>
      <c r="BA38" s="1094"/>
      <c r="BB38" s="1094"/>
      <c r="BC38" s="1094"/>
      <c r="BD38" s="1094"/>
      <c r="BE38" s="1084"/>
      <c r="BF38" s="1084"/>
      <c r="BG38" s="1084"/>
      <c r="BH38" s="1084"/>
      <c r="BI38" s="1085"/>
      <c r="BJ38" s="253"/>
      <c r="BK38" s="253"/>
      <c r="BL38" s="253"/>
      <c r="BM38" s="253"/>
      <c r="BN38" s="253"/>
      <c r="BO38" s="266"/>
      <c r="BP38" s="266"/>
      <c r="BQ38" s="263">
        <v>32</v>
      </c>
      <c r="BR38" s="264"/>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7"/>
    </row>
    <row r="39" spans="1:131" s="248" customFormat="1" ht="26.25" customHeight="1" x14ac:dyDescent="0.15">
      <c r="A39" s="267">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2"/>
      <c r="AL39" s="1023"/>
      <c r="AM39" s="1023"/>
      <c r="AN39" s="1023"/>
      <c r="AO39" s="1023"/>
      <c r="AP39" s="1023"/>
      <c r="AQ39" s="1023"/>
      <c r="AR39" s="1023"/>
      <c r="AS39" s="1023"/>
      <c r="AT39" s="1023"/>
      <c r="AU39" s="1023"/>
      <c r="AV39" s="1023"/>
      <c r="AW39" s="1023"/>
      <c r="AX39" s="1023"/>
      <c r="AY39" s="1023"/>
      <c r="AZ39" s="1094"/>
      <c r="BA39" s="1094"/>
      <c r="BB39" s="1094"/>
      <c r="BC39" s="1094"/>
      <c r="BD39" s="1094"/>
      <c r="BE39" s="1084"/>
      <c r="BF39" s="1084"/>
      <c r="BG39" s="1084"/>
      <c r="BH39" s="1084"/>
      <c r="BI39" s="1085"/>
      <c r="BJ39" s="253"/>
      <c r="BK39" s="253"/>
      <c r="BL39" s="253"/>
      <c r="BM39" s="253"/>
      <c r="BN39" s="253"/>
      <c r="BO39" s="266"/>
      <c r="BP39" s="266"/>
      <c r="BQ39" s="263">
        <v>33</v>
      </c>
      <c r="BR39" s="264"/>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7"/>
    </row>
    <row r="40" spans="1:131" s="248" customFormat="1" ht="26.25" customHeight="1" x14ac:dyDescent="0.15">
      <c r="A40" s="262">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2"/>
      <c r="AL40" s="1023"/>
      <c r="AM40" s="1023"/>
      <c r="AN40" s="1023"/>
      <c r="AO40" s="1023"/>
      <c r="AP40" s="1023"/>
      <c r="AQ40" s="1023"/>
      <c r="AR40" s="1023"/>
      <c r="AS40" s="1023"/>
      <c r="AT40" s="1023"/>
      <c r="AU40" s="1023"/>
      <c r="AV40" s="1023"/>
      <c r="AW40" s="1023"/>
      <c r="AX40" s="1023"/>
      <c r="AY40" s="1023"/>
      <c r="AZ40" s="1094"/>
      <c r="BA40" s="1094"/>
      <c r="BB40" s="1094"/>
      <c r="BC40" s="1094"/>
      <c r="BD40" s="1094"/>
      <c r="BE40" s="1084"/>
      <c r="BF40" s="1084"/>
      <c r="BG40" s="1084"/>
      <c r="BH40" s="1084"/>
      <c r="BI40" s="1085"/>
      <c r="BJ40" s="253"/>
      <c r="BK40" s="253"/>
      <c r="BL40" s="253"/>
      <c r="BM40" s="253"/>
      <c r="BN40" s="253"/>
      <c r="BO40" s="266"/>
      <c r="BP40" s="266"/>
      <c r="BQ40" s="263">
        <v>34</v>
      </c>
      <c r="BR40" s="264"/>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7"/>
    </row>
    <row r="41" spans="1:131" s="248" customFormat="1" ht="26.25" customHeight="1" x14ac:dyDescent="0.15">
      <c r="A41" s="262">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2"/>
      <c r="AL41" s="1023"/>
      <c r="AM41" s="1023"/>
      <c r="AN41" s="1023"/>
      <c r="AO41" s="1023"/>
      <c r="AP41" s="1023"/>
      <c r="AQ41" s="1023"/>
      <c r="AR41" s="1023"/>
      <c r="AS41" s="1023"/>
      <c r="AT41" s="1023"/>
      <c r="AU41" s="1023"/>
      <c r="AV41" s="1023"/>
      <c r="AW41" s="1023"/>
      <c r="AX41" s="1023"/>
      <c r="AY41" s="1023"/>
      <c r="AZ41" s="1094"/>
      <c r="BA41" s="1094"/>
      <c r="BB41" s="1094"/>
      <c r="BC41" s="1094"/>
      <c r="BD41" s="1094"/>
      <c r="BE41" s="1084"/>
      <c r="BF41" s="1084"/>
      <c r="BG41" s="1084"/>
      <c r="BH41" s="1084"/>
      <c r="BI41" s="1085"/>
      <c r="BJ41" s="253"/>
      <c r="BK41" s="253"/>
      <c r="BL41" s="253"/>
      <c r="BM41" s="253"/>
      <c r="BN41" s="253"/>
      <c r="BO41" s="266"/>
      <c r="BP41" s="266"/>
      <c r="BQ41" s="263">
        <v>35</v>
      </c>
      <c r="BR41" s="264"/>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7"/>
    </row>
    <row r="42" spans="1:131" s="248" customFormat="1" ht="26.25" customHeight="1" x14ac:dyDescent="0.15">
      <c r="A42" s="262">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2"/>
      <c r="AL42" s="1023"/>
      <c r="AM42" s="1023"/>
      <c r="AN42" s="1023"/>
      <c r="AO42" s="1023"/>
      <c r="AP42" s="1023"/>
      <c r="AQ42" s="1023"/>
      <c r="AR42" s="1023"/>
      <c r="AS42" s="1023"/>
      <c r="AT42" s="1023"/>
      <c r="AU42" s="1023"/>
      <c r="AV42" s="1023"/>
      <c r="AW42" s="1023"/>
      <c r="AX42" s="1023"/>
      <c r="AY42" s="1023"/>
      <c r="AZ42" s="1094"/>
      <c r="BA42" s="1094"/>
      <c r="BB42" s="1094"/>
      <c r="BC42" s="1094"/>
      <c r="BD42" s="1094"/>
      <c r="BE42" s="1084"/>
      <c r="BF42" s="1084"/>
      <c r="BG42" s="1084"/>
      <c r="BH42" s="1084"/>
      <c r="BI42" s="1085"/>
      <c r="BJ42" s="253"/>
      <c r="BK42" s="253"/>
      <c r="BL42" s="253"/>
      <c r="BM42" s="253"/>
      <c r="BN42" s="253"/>
      <c r="BO42" s="266"/>
      <c r="BP42" s="266"/>
      <c r="BQ42" s="263">
        <v>36</v>
      </c>
      <c r="BR42" s="264"/>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7"/>
    </row>
    <row r="43" spans="1:131" s="248" customFormat="1" ht="26.25" customHeight="1" x14ac:dyDescent="0.15">
      <c r="A43" s="262">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2"/>
      <c r="AL43" s="1023"/>
      <c r="AM43" s="1023"/>
      <c r="AN43" s="1023"/>
      <c r="AO43" s="1023"/>
      <c r="AP43" s="1023"/>
      <c r="AQ43" s="1023"/>
      <c r="AR43" s="1023"/>
      <c r="AS43" s="1023"/>
      <c r="AT43" s="1023"/>
      <c r="AU43" s="1023"/>
      <c r="AV43" s="1023"/>
      <c r="AW43" s="1023"/>
      <c r="AX43" s="1023"/>
      <c r="AY43" s="1023"/>
      <c r="AZ43" s="1094"/>
      <c r="BA43" s="1094"/>
      <c r="BB43" s="1094"/>
      <c r="BC43" s="1094"/>
      <c r="BD43" s="1094"/>
      <c r="BE43" s="1084"/>
      <c r="BF43" s="1084"/>
      <c r="BG43" s="1084"/>
      <c r="BH43" s="1084"/>
      <c r="BI43" s="1085"/>
      <c r="BJ43" s="253"/>
      <c r="BK43" s="253"/>
      <c r="BL43" s="253"/>
      <c r="BM43" s="253"/>
      <c r="BN43" s="253"/>
      <c r="BO43" s="266"/>
      <c r="BP43" s="266"/>
      <c r="BQ43" s="263">
        <v>37</v>
      </c>
      <c r="BR43" s="264"/>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7"/>
    </row>
    <row r="44" spans="1:131" s="248" customFormat="1" ht="26.25" customHeight="1" x14ac:dyDescent="0.15">
      <c r="A44" s="262">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2"/>
      <c r="AL44" s="1023"/>
      <c r="AM44" s="1023"/>
      <c r="AN44" s="1023"/>
      <c r="AO44" s="1023"/>
      <c r="AP44" s="1023"/>
      <c r="AQ44" s="1023"/>
      <c r="AR44" s="1023"/>
      <c r="AS44" s="1023"/>
      <c r="AT44" s="1023"/>
      <c r="AU44" s="1023"/>
      <c r="AV44" s="1023"/>
      <c r="AW44" s="1023"/>
      <c r="AX44" s="1023"/>
      <c r="AY44" s="1023"/>
      <c r="AZ44" s="1094"/>
      <c r="BA44" s="1094"/>
      <c r="BB44" s="1094"/>
      <c r="BC44" s="1094"/>
      <c r="BD44" s="1094"/>
      <c r="BE44" s="1084"/>
      <c r="BF44" s="1084"/>
      <c r="BG44" s="1084"/>
      <c r="BH44" s="1084"/>
      <c r="BI44" s="1085"/>
      <c r="BJ44" s="253"/>
      <c r="BK44" s="253"/>
      <c r="BL44" s="253"/>
      <c r="BM44" s="253"/>
      <c r="BN44" s="253"/>
      <c r="BO44" s="266"/>
      <c r="BP44" s="266"/>
      <c r="BQ44" s="263">
        <v>38</v>
      </c>
      <c r="BR44" s="264"/>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7"/>
    </row>
    <row r="45" spans="1:131" s="248" customFormat="1" ht="26.25" customHeight="1" x14ac:dyDescent="0.15">
      <c r="A45" s="262">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2"/>
      <c r="AL45" s="1023"/>
      <c r="AM45" s="1023"/>
      <c r="AN45" s="1023"/>
      <c r="AO45" s="1023"/>
      <c r="AP45" s="1023"/>
      <c r="AQ45" s="1023"/>
      <c r="AR45" s="1023"/>
      <c r="AS45" s="1023"/>
      <c r="AT45" s="1023"/>
      <c r="AU45" s="1023"/>
      <c r="AV45" s="1023"/>
      <c r="AW45" s="1023"/>
      <c r="AX45" s="1023"/>
      <c r="AY45" s="1023"/>
      <c r="AZ45" s="1094"/>
      <c r="BA45" s="1094"/>
      <c r="BB45" s="1094"/>
      <c r="BC45" s="1094"/>
      <c r="BD45" s="1094"/>
      <c r="BE45" s="1084"/>
      <c r="BF45" s="1084"/>
      <c r="BG45" s="1084"/>
      <c r="BH45" s="1084"/>
      <c r="BI45" s="1085"/>
      <c r="BJ45" s="253"/>
      <c r="BK45" s="253"/>
      <c r="BL45" s="253"/>
      <c r="BM45" s="253"/>
      <c r="BN45" s="253"/>
      <c r="BO45" s="266"/>
      <c r="BP45" s="266"/>
      <c r="BQ45" s="263">
        <v>39</v>
      </c>
      <c r="BR45" s="264"/>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7"/>
    </row>
    <row r="46" spans="1:131" s="248" customFormat="1" ht="26.25" customHeight="1" x14ac:dyDescent="0.15">
      <c r="A46" s="262">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2"/>
      <c r="AL46" s="1023"/>
      <c r="AM46" s="1023"/>
      <c r="AN46" s="1023"/>
      <c r="AO46" s="1023"/>
      <c r="AP46" s="1023"/>
      <c r="AQ46" s="1023"/>
      <c r="AR46" s="1023"/>
      <c r="AS46" s="1023"/>
      <c r="AT46" s="1023"/>
      <c r="AU46" s="1023"/>
      <c r="AV46" s="1023"/>
      <c r="AW46" s="1023"/>
      <c r="AX46" s="1023"/>
      <c r="AY46" s="1023"/>
      <c r="AZ46" s="1094"/>
      <c r="BA46" s="1094"/>
      <c r="BB46" s="1094"/>
      <c r="BC46" s="1094"/>
      <c r="BD46" s="1094"/>
      <c r="BE46" s="1084"/>
      <c r="BF46" s="1084"/>
      <c r="BG46" s="1084"/>
      <c r="BH46" s="1084"/>
      <c r="BI46" s="1085"/>
      <c r="BJ46" s="253"/>
      <c r="BK46" s="253"/>
      <c r="BL46" s="253"/>
      <c r="BM46" s="253"/>
      <c r="BN46" s="253"/>
      <c r="BO46" s="266"/>
      <c r="BP46" s="266"/>
      <c r="BQ46" s="263">
        <v>40</v>
      </c>
      <c r="BR46" s="264"/>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7"/>
    </row>
    <row r="47" spans="1:131" s="248" customFormat="1" ht="26.25" customHeight="1" x14ac:dyDescent="0.15">
      <c r="A47" s="262">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2"/>
      <c r="AL47" s="1023"/>
      <c r="AM47" s="1023"/>
      <c r="AN47" s="1023"/>
      <c r="AO47" s="1023"/>
      <c r="AP47" s="1023"/>
      <c r="AQ47" s="1023"/>
      <c r="AR47" s="1023"/>
      <c r="AS47" s="1023"/>
      <c r="AT47" s="1023"/>
      <c r="AU47" s="1023"/>
      <c r="AV47" s="1023"/>
      <c r="AW47" s="1023"/>
      <c r="AX47" s="1023"/>
      <c r="AY47" s="1023"/>
      <c r="AZ47" s="1094"/>
      <c r="BA47" s="1094"/>
      <c r="BB47" s="1094"/>
      <c r="BC47" s="1094"/>
      <c r="BD47" s="1094"/>
      <c r="BE47" s="1084"/>
      <c r="BF47" s="1084"/>
      <c r="BG47" s="1084"/>
      <c r="BH47" s="1084"/>
      <c r="BI47" s="1085"/>
      <c r="BJ47" s="253"/>
      <c r="BK47" s="253"/>
      <c r="BL47" s="253"/>
      <c r="BM47" s="253"/>
      <c r="BN47" s="253"/>
      <c r="BO47" s="266"/>
      <c r="BP47" s="266"/>
      <c r="BQ47" s="263">
        <v>41</v>
      </c>
      <c r="BR47" s="264"/>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7"/>
    </row>
    <row r="48" spans="1:131" s="248" customFormat="1" ht="26.25" customHeight="1" x14ac:dyDescent="0.15">
      <c r="A48" s="262">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2"/>
      <c r="AL48" s="1023"/>
      <c r="AM48" s="1023"/>
      <c r="AN48" s="1023"/>
      <c r="AO48" s="1023"/>
      <c r="AP48" s="1023"/>
      <c r="AQ48" s="1023"/>
      <c r="AR48" s="1023"/>
      <c r="AS48" s="1023"/>
      <c r="AT48" s="1023"/>
      <c r="AU48" s="1023"/>
      <c r="AV48" s="1023"/>
      <c r="AW48" s="1023"/>
      <c r="AX48" s="1023"/>
      <c r="AY48" s="1023"/>
      <c r="AZ48" s="1094"/>
      <c r="BA48" s="1094"/>
      <c r="BB48" s="1094"/>
      <c r="BC48" s="1094"/>
      <c r="BD48" s="1094"/>
      <c r="BE48" s="1084"/>
      <c r="BF48" s="1084"/>
      <c r="BG48" s="1084"/>
      <c r="BH48" s="1084"/>
      <c r="BI48" s="1085"/>
      <c r="BJ48" s="253"/>
      <c r="BK48" s="253"/>
      <c r="BL48" s="253"/>
      <c r="BM48" s="253"/>
      <c r="BN48" s="253"/>
      <c r="BO48" s="266"/>
      <c r="BP48" s="266"/>
      <c r="BQ48" s="263">
        <v>42</v>
      </c>
      <c r="BR48" s="264"/>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7"/>
    </row>
    <row r="49" spans="1:131" s="248" customFormat="1" ht="26.25" customHeight="1" x14ac:dyDescent="0.15">
      <c r="A49" s="262">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2"/>
      <c r="AL49" s="1023"/>
      <c r="AM49" s="1023"/>
      <c r="AN49" s="1023"/>
      <c r="AO49" s="1023"/>
      <c r="AP49" s="1023"/>
      <c r="AQ49" s="1023"/>
      <c r="AR49" s="1023"/>
      <c r="AS49" s="1023"/>
      <c r="AT49" s="1023"/>
      <c r="AU49" s="1023"/>
      <c r="AV49" s="1023"/>
      <c r="AW49" s="1023"/>
      <c r="AX49" s="1023"/>
      <c r="AY49" s="1023"/>
      <c r="AZ49" s="1094"/>
      <c r="BA49" s="1094"/>
      <c r="BB49" s="1094"/>
      <c r="BC49" s="1094"/>
      <c r="BD49" s="1094"/>
      <c r="BE49" s="1084"/>
      <c r="BF49" s="1084"/>
      <c r="BG49" s="1084"/>
      <c r="BH49" s="1084"/>
      <c r="BI49" s="1085"/>
      <c r="BJ49" s="253"/>
      <c r="BK49" s="253"/>
      <c r="BL49" s="253"/>
      <c r="BM49" s="253"/>
      <c r="BN49" s="253"/>
      <c r="BO49" s="266"/>
      <c r="BP49" s="266"/>
      <c r="BQ49" s="263">
        <v>43</v>
      </c>
      <c r="BR49" s="264"/>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7"/>
    </row>
    <row r="50" spans="1:131" s="248" customFormat="1" ht="26.25" customHeight="1" x14ac:dyDescent="0.15">
      <c r="A50" s="262">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3"/>
      <c r="BK50" s="253"/>
      <c r="BL50" s="253"/>
      <c r="BM50" s="253"/>
      <c r="BN50" s="253"/>
      <c r="BO50" s="266"/>
      <c r="BP50" s="266"/>
      <c r="BQ50" s="263">
        <v>44</v>
      </c>
      <c r="BR50" s="264"/>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7"/>
    </row>
    <row r="51" spans="1:131" s="248" customFormat="1" ht="26.25" customHeight="1" x14ac:dyDescent="0.15">
      <c r="A51" s="262">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3"/>
      <c r="BK51" s="253"/>
      <c r="BL51" s="253"/>
      <c r="BM51" s="253"/>
      <c r="BN51" s="253"/>
      <c r="BO51" s="266"/>
      <c r="BP51" s="266"/>
      <c r="BQ51" s="263">
        <v>45</v>
      </c>
      <c r="BR51" s="264"/>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7"/>
    </row>
    <row r="52" spans="1:131" s="248" customFormat="1" ht="26.25" customHeight="1" x14ac:dyDescent="0.15">
      <c r="A52" s="262">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3"/>
      <c r="BK52" s="253"/>
      <c r="BL52" s="253"/>
      <c r="BM52" s="253"/>
      <c r="BN52" s="253"/>
      <c r="BO52" s="266"/>
      <c r="BP52" s="266"/>
      <c r="BQ52" s="263">
        <v>46</v>
      </c>
      <c r="BR52" s="264"/>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7"/>
    </row>
    <row r="53" spans="1:131" s="248" customFormat="1" ht="26.25" customHeight="1" x14ac:dyDescent="0.15">
      <c r="A53" s="262">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3"/>
      <c r="BK53" s="253"/>
      <c r="BL53" s="253"/>
      <c r="BM53" s="253"/>
      <c r="BN53" s="253"/>
      <c r="BO53" s="266"/>
      <c r="BP53" s="266"/>
      <c r="BQ53" s="263">
        <v>47</v>
      </c>
      <c r="BR53" s="264"/>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7"/>
    </row>
    <row r="54" spans="1:131" s="248" customFormat="1" ht="26.25" customHeight="1" x14ac:dyDescent="0.15">
      <c r="A54" s="262">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3"/>
      <c r="BK54" s="253"/>
      <c r="BL54" s="253"/>
      <c r="BM54" s="253"/>
      <c r="BN54" s="253"/>
      <c r="BO54" s="266"/>
      <c r="BP54" s="266"/>
      <c r="BQ54" s="263">
        <v>48</v>
      </c>
      <c r="BR54" s="264"/>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7"/>
    </row>
    <row r="55" spans="1:131" s="248" customFormat="1" ht="26.25" customHeight="1" x14ac:dyDescent="0.15">
      <c r="A55" s="262">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3"/>
      <c r="BK55" s="253"/>
      <c r="BL55" s="253"/>
      <c r="BM55" s="253"/>
      <c r="BN55" s="253"/>
      <c r="BO55" s="266"/>
      <c r="BP55" s="266"/>
      <c r="BQ55" s="263">
        <v>49</v>
      </c>
      <c r="BR55" s="264"/>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7"/>
    </row>
    <row r="56" spans="1:131" s="248" customFormat="1" ht="26.25" customHeight="1" x14ac:dyDescent="0.15">
      <c r="A56" s="262">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3"/>
      <c r="BK56" s="253"/>
      <c r="BL56" s="253"/>
      <c r="BM56" s="253"/>
      <c r="BN56" s="253"/>
      <c r="BO56" s="266"/>
      <c r="BP56" s="266"/>
      <c r="BQ56" s="263">
        <v>50</v>
      </c>
      <c r="BR56" s="264"/>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7"/>
    </row>
    <row r="57" spans="1:131" s="248" customFormat="1" ht="26.25" customHeight="1" x14ac:dyDescent="0.15">
      <c r="A57" s="262">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3"/>
      <c r="BK57" s="253"/>
      <c r="BL57" s="253"/>
      <c r="BM57" s="253"/>
      <c r="BN57" s="253"/>
      <c r="BO57" s="266"/>
      <c r="BP57" s="266"/>
      <c r="BQ57" s="263">
        <v>51</v>
      </c>
      <c r="BR57" s="264"/>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7"/>
    </row>
    <row r="58" spans="1:131" s="248" customFormat="1" ht="26.25" customHeight="1" x14ac:dyDescent="0.15">
      <c r="A58" s="262">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3"/>
      <c r="BK58" s="253"/>
      <c r="BL58" s="253"/>
      <c r="BM58" s="253"/>
      <c r="BN58" s="253"/>
      <c r="BO58" s="266"/>
      <c r="BP58" s="266"/>
      <c r="BQ58" s="263">
        <v>52</v>
      </c>
      <c r="BR58" s="264"/>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7"/>
    </row>
    <row r="59" spans="1:131" s="248" customFormat="1" ht="26.25" customHeight="1" x14ac:dyDescent="0.15">
      <c r="A59" s="262">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3"/>
      <c r="BK59" s="253"/>
      <c r="BL59" s="253"/>
      <c r="BM59" s="253"/>
      <c r="BN59" s="253"/>
      <c r="BO59" s="266"/>
      <c r="BP59" s="266"/>
      <c r="BQ59" s="263">
        <v>53</v>
      </c>
      <c r="BR59" s="264"/>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7"/>
    </row>
    <row r="60" spans="1:131" s="248" customFormat="1" ht="26.25" customHeight="1" x14ac:dyDescent="0.15">
      <c r="A60" s="262">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3"/>
      <c r="BK60" s="253"/>
      <c r="BL60" s="253"/>
      <c r="BM60" s="253"/>
      <c r="BN60" s="253"/>
      <c r="BO60" s="266"/>
      <c r="BP60" s="266"/>
      <c r="BQ60" s="263">
        <v>54</v>
      </c>
      <c r="BR60" s="264"/>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7"/>
    </row>
    <row r="61" spans="1:131" s="248" customFormat="1" ht="26.25" customHeight="1" thickBot="1" x14ac:dyDescent="0.2">
      <c r="A61" s="262">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3"/>
      <c r="BK61" s="253"/>
      <c r="BL61" s="253"/>
      <c r="BM61" s="253"/>
      <c r="BN61" s="253"/>
      <c r="BO61" s="266"/>
      <c r="BP61" s="266"/>
      <c r="BQ61" s="263">
        <v>55</v>
      </c>
      <c r="BR61" s="264"/>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7"/>
    </row>
    <row r="62" spans="1:131" s="248" customFormat="1" ht="26.25" customHeight="1" x14ac:dyDescent="0.15">
      <c r="A62" s="262">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411</v>
      </c>
      <c r="BK62" s="1087"/>
      <c r="BL62" s="1087"/>
      <c r="BM62" s="1087"/>
      <c r="BN62" s="1088"/>
      <c r="BO62" s="266"/>
      <c r="BP62" s="266"/>
      <c r="BQ62" s="263">
        <v>56</v>
      </c>
      <c r="BR62" s="264"/>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7"/>
    </row>
    <row r="63" spans="1:131" s="248" customFormat="1" ht="26.25" customHeight="1" thickBot="1" x14ac:dyDescent="0.2">
      <c r="A63" s="265" t="s">
        <v>391</v>
      </c>
      <c r="B63" s="999" t="s">
        <v>412</v>
      </c>
      <c r="C63" s="1000"/>
      <c r="D63" s="1000"/>
      <c r="E63" s="1000"/>
      <c r="F63" s="1000"/>
      <c r="G63" s="1000"/>
      <c r="H63" s="1000"/>
      <c r="I63" s="1000"/>
      <c r="J63" s="1000"/>
      <c r="K63" s="1000"/>
      <c r="L63" s="1000"/>
      <c r="M63" s="1000"/>
      <c r="N63" s="1000"/>
      <c r="O63" s="1000"/>
      <c r="P63" s="1001"/>
      <c r="Q63" s="1014"/>
      <c r="R63" s="1015"/>
      <c r="S63" s="1015"/>
      <c r="T63" s="1015"/>
      <c r="U63" s="1015"/>
      <c r="V63" s="1015"/>
      <c r="W63" s="1015"/>
      <c r="X63" s="1015"/>
      <c r="Y63" s="1015"/>
      <c r="Z63" s="1015"/>
      <c r="AA63" s="1015"/>
      <c r="AB63" s="1015"/>
      <c r="AC63" s="1015"/>
      <c r="AD63" s="1015"/>
      <c r="AE63" s="1080"/>
      <c r="AF63" s="1081">
        <v>3200</v>
      </c>
      <c r="AG63" s="1011"/>
      <c r="AH63" s="1011"/>
      <c r="AI63" s="1011"/>
      <c r="AJ63" s="1082"/>
      <c r="AK63" s="1083"/>
      <c r="AL63" s="1015"/>
      <c r="AM63" s="1015"/>
      <c r="AN63" s="1015"/>
      <c r="AO63" s="1015"/>
      <c r="AP63" s="1011">
        <f>SUM(AP31:AT34)</f>
        <v>11959</v>
      </c>
      <c r="AQ63" s="1011"/>
      <c r="AR63" s="1011"/>
      <c r="AS63" s="1011"/>
      <c r="AT63" s="1011"/>
      <c r="AU63" s="1011">
        <f>SUM(AU31:AY34)</f>
        <v>8863</v>
      </c>
      <c r="AV63" s="1011"/>
      <c r="AW63" s="1011"/>
      <c r="AX63" s="1011"/>
      <c r="AY63" s="1011"/>
      <c r="AZ63" s="1077"/>
      <c r="BA63" s="1077"/>
      <c r="BB63" s="1077"/>
      <c r="BC63" s="1077"/>
      <c r="BD63" s="1077"/>
      <c r="BE63" s="1012"/>
      <c r="BF63" s="1012"/>
      <c r="BG63" s="1012"/>
      <c r="BH63" s="1012"/>
      <c r="BI63" s="1013"/>
      <c r="BJ63" s="1078" t="s">
        <v>413</v>
      </c>
      <c r="BK63" s="989"/>
      <c r="BL63" s="989"/>
      <c r="BM63" s="989"/>
      <c r="BN63" s="1079"/>
      <c r="BO63" s="266"/>
      <c r="BP63" s="266"/>
      <c r="BQ63" s="263">
        <v>57</v>
      </c>
      <c r="BR63" s="264"/>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7"/>
    </row>
    <row r="66" spans="1:131" s="248" customFormat="1" ht="26.25" customHeight="1" x14ac:dyDescent="0.15">
      <c r="A66" s="1047" t="s">
        <v>415</v>
      </c>
      <c r="B66" s="1048"/>
      <c r="C66" s="1048"/>
      <c r="D66" s="1048"/>
      <c r="E66" s="1048"/>
      <c r="F66" s="1048"/>
      <c r="G66" s="1048"/>
      <c r="H66" s="1048"/>
      <c r="I66" s="1048"/>
      <c r="J66" s="1048"/>
      <c r="K66" s="1048"/>
      <c r="L66" s="1048"/>
      <c r="M66" s="1048"/>
      <c r="N66" s="1048"/>
      <c r="O66" s="1048"/>
      <c r="P66" s="1049"/>
      <c r="Q66" s="1053" t="s">
        <v>416</v>
      </c>
      <c r="R66" s="1054"/>
      <c r="S66" s="1054"/>
      <c r="T66" s="1054"/>
      <c r="U66" s="1055"/>
      <c r="V66" s="1053" t="s">
        <v>417</v>
      </c>
      <c r="W66" s="1054"/>
      <c r="X66" s="1054"/>
      <c r="Y66" s="1054"/>
      <c r="Z66" s="1055"/>
      <c r="AA66" s="1053" t="s">
        <v>418</v>
      </c>
      <c r="AB66" s="1054"/>
      <c r="AC66" s="1054"/>
      <c r="AD66" s="1054"/>
      <c r="AE66" s="1055"/>
      <c r="AF66" s="1059" t="s">
        <v>399</v>
      </c>
      <c r="AG66" s="1060"/>
      <c r="AH66" s="1060"/>
      <c r="AI66" s="1060"/>
      <c r="AJ66" s="1061"/>
      <c r="AK66" s="1053" t="s">
        <v>419</v>
      </c>
      <c r="AL66" s="1048"/>
      <c r="AM66" s="1048"/>
      <c r="AN66" s="1048"/>
      <c r="AO66" s="1049"/>
      <c r="AP66" s="1053" t="s">
        <v>420</v>
      </c>
      <c r="AQ66" s="1054"/>
      <c r="AR66" s="1054"/>
      <c r="AS66" s="1054"/>
      <c r="AT66" s="1055"/>
      <c r="AU66" s="1053" t="s">
        <v>421</v>
      </c>
      <c r="AV66" s="1054"/>
      <c r="AW66" s="1054"/>
      <c r="AX66" s="1054"/>
      <c r="AY66" s="1055"/>
      <c r="AZ66" s="1053" t="s">
        <v>379</v>
      </c>
      <c r="BA66" s="1054"/>
      <c r="BB66" s="1054"/>
      <c r="BC66" s="1054"/>
      <c r="BD66" s="1069"/>
      <c r="BE66" s="266"/>
      <c r="BF66" s="266"/>
      <c r="BG66" s="266"/>
      <c r="BH66" s="266"/>
      <c r="BI66" s="266"/>
      <c r="BJ66" s="266"/>
      <c r="BK66" s="266"/>
      <c r="BL66" s="266"/>
      <c r="BM66" s="266"/>
      <c r="BN66" s="266"/>
      <c r="BO66" s="266"/>
      <c r="BP66" s="266"/>
      <c r="BQ66" s="263">
        <v>60</v>
      </c>
      <c r="BR66" s="268"/>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6"/>
      <c r="DW66" s="997"/>
      <c r="DX66" s="997"/>
      <c r="DY66" s="997"/>
      <c r="DZ66" s="998"/>
      <c r="EA66" s="247"/>
    </row>
    <row r="67" spans="1:131" s="248"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6"/>
      <c r="BF67" s="266"/>
      <c r="BG67" s="266"/>
      <c r="BH67" s="266"/>
      <c r="BI67" s="266"/>
      <c r="BJ67" s="266"/>
      <c r="BK67" s="266"/>
      <c r="BL67" s="266"/>
      <c r="BM67" s="266"/>
      <c r="BN67" s="266"/>
      <c r="BO67" s="266"/>
      <c r="BP67" s="266"/>
      <c r="BQ67" s="263">
        <v>61</v>
      </c>
      <c r="BR67" s="268"/>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6"/>
      <c r="DW67" s="997"/>
      <c r="DX67" s="997"/>
      <c r="DY67" s="997"/>
      <c r="DZ67" s="998"/>
      <c r="EA67" s="247"/>
    </row>
    <row r="68" spans="1:131" s="248" customFormat="1" ht="26.25" customHeight="1" thickTop="1" x14ac:dyDescent="0.15">
      <c r="A68" s="259">
        <v>1</v>
      </c>
      <c r="B68" s="1037" t="s">
        <v>583</v>
      </c>
      <c r="C68" s="1038"/>
      <c r="D68" s="1038"/>
      <c r="E68" s="1038"/>
      <c r="F68" s="1038"/>
      <c r="G68" s="1038"/>
      <c r="H68" s="1038"/>
      <c r="I68" s="1038"/>
      <c r="J68" s="1038"/>
      <c r="K68" s="1038"/>
      <c r="L68" s="1038"/>
      <c r="M68" s="1038"/>
      <c r="N68" s="1038"/>
      <c r="O68" s="1038"/>
      <c r="P68" s="1039"/>
      <c r="Q68" s="1040">
        <v>1368</v>
      </c>
      <c r="R68" s="1034"/>
      <c r="S68" s="1034"/>
      <c r="T68" s="1034"/>
      <c r="U68" s="1034"/>
      <c r="V68" s="1034">
        <v>1176</v>
      </c>
      <c r="W68" s="1034"/>
      <c r="X68" s="1034"/>
      <c r="Y68" s="1034"/>
      <c r="Z68" s="1034"/>
      <c r="AA68" s="1034">
        <v>193</v>
      </c>
      <c r="AB68" s="1034"/>
      <c r="AC68" s="1034"/>
      <c r="AD68" s="1034"/>
      <c r="AE68" s="1034"/>
      <c r="AF68" s="1034">
        <v>193</v>
      </c>
      <c r="AG68" s="1034"/>
      <c r="AH68" s="1034"/>
      <c r="AI68" s="1034"/>
      <c r="AJ68" s="1034"/>
      <c r="AK68" s="1034" t="s">
        <v>517</v>
      </c>
      <c r="AL68" s="1034"/>
      <c r="AM68" s="1034"/>
      <c r="AN68" s="1034"/>
      <c r="AO68" s="1034"/>
      <c r="AP68" s="1034">
        <v>757</v>
      </c>
      <c r="AQ68" s="1034"/>
      <c r="AR68" s="1034"/>
      <c r="AS68" s="1034"/>
      <c r="AT68" s="1034"/>
      <c r="AU68" s="1034">
        <v>53</v>
      </c>
      <c r="AV68" s="1034"/>
      <c r="AW68" s="1034"/>
      <c r="AX68" s="1034"/>
      <c r="AY68" s="1034"/>
      <c r="AZ68" s="1035"/>
      <c r="BA68" s="1035"/>
      <c r="BB68" s="1035"/>
      <c r="BC68" s="1035"/>
      <c r="BD68" s="1036"/>
      <c r="BE68" s="266"/>
      <c r="BF68" s="266"/>
      <c r="BG68" s="266"/>
      <c r="BH68" s="266"/>
      <c r="BI68" s="266"/>
      <c r="BJ68" s="266"/>
      <c r="BK68" s="266"/>
      <c r="BL68" s="266"/>
      <c r="BM68" s="266"/>
      <c r="BN68" s="266"/>
      <c r="BO68" s="266"/>
      <c r="BP68" s="266"/>
      <c r="BQ68" s="263">
        <v>62</v>
      </c>
      <c r="BR68" s="268"/>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6"/>
      <c r="DW68" s="997"/>
      <c r="DX68" s="997"/>
      <c r="DY68" s="997"/>
      <c r="DZ68" s="998"/>
      <c r="EA68" s="247"/>
    </row>
    <row r="69" spans="1:131" s="248" customFormat="1" ht="26.25" customHeight="1" x14ac:dyDescent="0.15">
      <c r="A69" s="262">
        <v>2</v>
      </c>
      <c r="B69" s="1026" t="s">
        <v>584</v>
      </c>
      <c r="C69" s="1027"/>
      <c r="D69" s="1027"/>
      <c r="E69" s="1027"/>
      <c r="F69" s="1027"/>
      <c r="G69" s="1027"/>
      <c r="H69" s="1027"/>
      <c r="I69" s="1027"/>
      <c r="J69" s="1027"/>
      <c r="K69" s="1027"/>
      <c r="L69" s="1027"/>
      <c r="M69" s="1027"/>
      <c r="N69" s="1027"/>
      <c r="O69" s="1027"/>
      <c r="P69" s="1028"/>
      <c r="Q69" s="1029">
        <v>28</v>
      </c>
      <c r="R69" s="1023"/>
      <c r="S69" s="1023"/>
      <c r="T69" s="1023"/>
      <c r="U69" s="1023"/>
      <c r="V69" s="1023">
        <v>27</v>
      </c>
      <c r="W69" s="1023"/>
      <c r="X69" s="1023"/>
      <c r="Y69" s="1023"/>
      <c r="Z69" s="1023"/>
      <c r="AA69" s="1023">
        <v>1</v>
      </c>
      <c r="AB69" s="1023"/>
      <c r="AC69" s="1023"/>
      <c r="AD69" s="1023"/>
      <c r="AE69" s="1023"/>
      <c r="AF69" s="1023">
        <v>1</v>
      </c>
      <c r="AG69" s="1023"/>
      <c r="AH69" s="1023"/>
      <c r="AI69" s="1023"/>
      <c r="AJ69" s="1023"/>
      <c r="AK69" s="1023" t="s">
        <v>517</v>
      </c>
      <c r="AL69" s="1023"/>
      <c r="AM69" s="1023"/>
      <c r="AN69" s="1023"/>
      <c r="AO69" s="1023"/>
      <c r="AP69" s="1023" t="s">
        <v>517</v>
      </c>
      <c r="AQ69" s="1023"/>
      <c r="AR69" s="1023"/>
      <c r="AS69" s="1023"/>
      <c r="AT69" s="1023"/>
      <c r="AU69" s="1023" t="s">
        <v>517</v>
      </c>
      <c r="AV69" s="1023"/>
      <c r="AW69" s="1023"/>
      <c r="AX69" s="1023"/>
      <c r="AY69" s="1023"/>
      <c r="AZ69" s="1024"/>
      <c r="BA69" s="1024"/>
      <c r="BB69" s="1024"/>
      <c r="BC69" s="1024"/>
      <c r="BD69" s="1025"/>
      <c r="BE69" s="266"/>
      <c r="BF69" s="266"/>
      <c r="BG69" s="266"/>
      <c r="BH69" s="266"/>
      <c r="BI69" s="266"/>
      <c r="BJ69" s="266"/>
      <c r="BK69" s="266"/>
      <c r="BL69" s="266"/>
      <c r="BM69" s="266"/>
      <c r="BN69" s="266"/>
      <c r="BO69" s="266"/>
      <c r="BP69" s="266"/>
      <c r="BQ69" s="263">
        <v>63</v>
      </c>
      <c r="BR69" s="268"/>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6"/>
      <c r="DW69" s="997"/>
      <c r="DX69" s="997"/>
      <c r="DY69" s="997"/>
      <c r="DZ69" s="998"/>
      <c r="EA69" s="247"/>
    </row>
    <row r="70" spans="1:131" s="248" customFormat="1" ht="26.25" customHeight="1" x14ac:dyDescent="0.15">
      <c r="A70" s="262">
        <v>3</v>
      </c>
      <c r="B70" s="1026" t="s">
        <v>585</v>
      </c>
      <c r="C70" s="1027"/>
      <c r="D70" s="1027"/>
      <c r="E70" s="1027"/>
      <c r="F70" s="1027"/>
      <c r="G70" s="1027"/>
      <c r="H70" s="1027"/>
      <c r="I70" s="1027"/>
      <c r="J70" s="1027"/>
      <c r="K70" s="1027"/>
      <c r="L70" s="1027"/>
      <c r="M70" s="1027"/>
      <c r="N70" s="1027"/>
      <c r="O70" s="1027"/>
      <c r="P70" s="1028"/>
      <c r="Q70" s="1029">
        <v>0</v>
      </c>
      <c r="R70" s="1023"/>
      <c r="S70" s="1023"/>
      <c r="T70" s="1023"/>
      <c r="U70" s="1023"/>
      <c r="V70" s="1023">
        <v>0</v>
      </c>
      <c r="W70" s="1023"/>
      <c r="X70" s="1023"/>
      <c r="Y70" s="1023"/>
      <c r="Z70" s="1023"/>
      <c r="AA70" s="1023">
        <v>0</v>
      </c>
      <c r="AB70" s="1023"/>
      <c r="AC70" s="1023"/>
      <c r="AD70" s="1023"/>
      <c r="AE70" s="1023"/>
      <c r="AF70" s="1023">
        <v>0</v>
      </c>
      <c r="AG70" s="1023"/>
      <c r="AH70" s="1023"/>
      <c r="AI70" s="1023"/>
      <c r="AJ70" s="1023"/>
      <c r="AK70" s="1023" t="s">
        <v>517</v>
      </c>
      <c r="AL70" s="1023"/>
      <c r="AM70" s="1023"/>
      <c r="AN70" s="1023"/>
      <c r="AO70" s="1023"/>
      <c r="AP70" s="1023" t="s">
        <v>517</v>
      </c>
      <c r="AQ70" s="1023"/>
      <c r="AR70" s="1023"/>
      <c r="AS70" s="1023"/>
      <c r="AT70" s="1023"/>
      <c r="AU70" s="1023" t="s">
        <v>517</v>
      </c>
      <c r="AV70" s="1023"/>
      <c r="AW70" s="1023"/>
      <c r="AX70" s="1023"/>
      <c r="AY70" s="1023"/>
      <c r="AZ70" s="1024"/>
      <c r="BA70" s="1024"/>
      <c r="BB70" s="1024"/>
      <c r="BC70" s="1024"/>
      <c r="BD70" s="1025"/>
      <c r="BE70" s="266"/>
      <c r="BF70" s="266"/>
      <c r="BG70" s="266"/>
      <c r="BH70" s="266"/>
      <c r="BI70" s="266"/>
      <c r="BJ70" s="266"/>
      <c r="BK70" s="266"/>
      <c r="BL70" s="266"/>
      <c r="BM70" s="266"/>
      <c r="BN70" s="266"/>
      <c r="BO70" s="266"/>
      <c r="BP70" s="266"/>
      <c r="BQ70" s="263">
        <v>64</v>
      </c>
      <c r="BR70" s="268"/>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6"/>
      <c r="DW70" s="997"/>
      <c r="DX70" s="997"/>
      <c r="DY70" s="997"/>
      <c r="DZ70" s="998"/>
      <c r="EA70" s="247"/>
    </row>
    <row r="71" spans="1:131" s="248" customFormat="1" ht="26.25" customHeight="1" x14ac:dyDescent="0.15">
      <c r="A71" s="262">
        <v>4</v>
      </c>
      <c r="B71" s="1026" t="s">
        <v>586</v>
      </c>
      <c r="C71" s="1027"/>
      <c r="D71" s="1027"/>
      <c r="E71" s="1027"/>
      <c r="F71" s="1027"/>
      <c r="G71" s="1027"/>
      <c r="H71" s="1027"/>
      <c r="I71" s="1027"/>
      <c r="J71" s="1027"/>
      <c r="K71" s="1027"/>
      <c r="L71" s="1027"/>
      <c r="M71" s="1027"/>
      <c r="N71" s="1027"/>
      <c r="O71" s="1027"/>
      <c r="P71" s="1028"/>
      <c r="Q71" s="1029">
        <v>1</v>
      </c>
      <c r="R71" s="1023"/>
      <c r="S71" s="1023"/>
      <c r="T71" s="1023"/>
      <c r="U71" s="1023"/>
      <c r="V71" s="1023">
        <v>0</v>
      </c>
      <c r="W71" s="1023"/>
      <c r="X71" s="1023"/>
      <c r="Y71" s="1023"/>
      <c r="Z71" s="1023"/>
      <c r="AA71" s="1023">
        <v>0</v>
      </c>
      <c r="AB71" s="1023"/>
      <c r="AC71" s="1023"/>
      <c r="AD71" s="1023"/>
      <c r="AE71" s="1023"/>
      <c r="AF71" s="1023">
        <v>0</v>
      </c>
      <c r="AG71" s="1023"/>
      <c r="AH71" s="1023"/>
      <c r="AI71" s="1023"/>
      <c r="AJ71" s="1023"/>
      <c r="AK71" s="1023" t="s">
        <v>517</v>
      </c>
      <c r="AL71" s="1023"/>
      <c r="AM71" s="1023"/>
      <c r="AN71" s="1023"/>
      <c r="AO71" s="1023"/>
      <c r="AP71" s="1023" t="s">
        <v>517</v>
      </c>
      <c r="AQ71" s="1023"/>
      <c r="AR71" s="1023"/>
      <c r="AS71" s="1023"/>
      <c r="AT71" s="1023"/>
      <c r="AU71" s="1023" t="s">
        <v>517</v>
      </c>
      <c r="AV71" s="1023"/>
      <c r="AW71" s="1023"/>
      <c r="AX71" s="1023"/>
      <c r="AY71" s="1023"/>
      <c r="AZ71" s="1024"/>
      <c r="BA71" s="1024"/>
      <c r="BB71" s="1024"/>
      <c r="BC71" s="1024"/>
      <c r="BD71" s="1025"/>
      <c r="BE71" s="266"/>
      <c r="BF71" s="266"/>
      <c r="BG71" s="266"/>
      <c r="BH71" s="266"/>
      <c r="BI71" s="266"/>
      <c r="BJ71" s="266"/>
      <c r="BK71" s="266"/>
      <c r="BL71" s="266"/>
      <c r="BM71" s="266"/>
      <c r="BN71" s="266"/>
      <c r="BO71" s="266"/>
      <c r="BP71" s="266"/>
      <c r="BQ71" s="263">
        <v>65</v>
      </c>
      <c r="BR71" s="268"/>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6"/>
      <c r="DW71" s="997"/>
      <c r="DX71" s="997"/>
      <c r="DY71" s="997"/>
      <c r="DZ71" s="998"/>
      <c r="EA71" s="247"/>
    </row>
    <row r="72" spans="1:131" s="248" customFormat="1" ht="26.25" customHeight="1" x14ac:dyDescent="0.15">
      <c r="A72" s="262">
        <v>5</v>
      </c>
      <c r="B72" s="1026" t="s">
        <v>587</v>
      </c>
      <c r="C72" s="1027"/>
      <c r="D72" s="1027"/>
      <c r="E72" s="1027"/>
      <c r="F72" s="1027"/>
      <c r="G72" s="1027"/>
      <c r="H72" s="1027"/>
      <c r="I72" s="1027"/>
      <c r="J72" s="1027"/>
      <c r="K72" s="1027"/>
      <c r="L72" s="1027"/>
      <c r="M72" s="1027"/>
      <c r="N72" s="1027"/>
      <c r="O72" s="1027"/>
      <c r="P72" s="1028"/>
      <c r="Q72" s="1029">
        <v>1972</v>
      </c>
      <c r="R72" s="1023"/>
      <c r="S72" s="1023"/>
      <c r="T72" s="1023"/>
      <c r="U72" s="1023"/>
      <c r="V72" s="1023">
        <v>1868</v>
      </c>
      <c r="W72" s="1023"/>
      <c r="X72" s="1023"/>
      <c r="Y72" s="1023"/>
      <c r="Z72" s="1023"/>
      <c r="AA72" s="1023">
        <v>104</v>
      </c>
      <c r="AB72" s="1023"/>
      <c r="AC72" s="1023"/>
      <c r="AD72" s="1023"/>
      <c r="AE72" s="1023"/>
      <c r="AF72" s="1023">
        <v>104</v>
      </c>
      <c r="AG72" s="1023"/>
      <c r="AH72" s="1023"/>
      <c r="AI72" s="1023"/>
      <c r="AJ72" s="1023"/>
      <c r="AK72" s="1023">
        <v>208</v>
      </c>
      <c r="AL72" s="1023"/>
      <c r="AM72" s="1023"/>
      <c r="AN72" s="1023"/>
      <c r="AO72" s="1023"/>
      <c r="AP72" s="1023">
        <v>607</v>
      </c>
      <c r="AQ72" s="1023"/>
      <c r="AR72" s="1023"/>
      <c r="AS72" s="1023"/>
      <c r="AT72" s="1023"/>
      <c r="AU72" s="1023">
        <v>127</v>
      </c>
      <c r="AV72" s="1023"/>
      <c r="AW72" s="1023"/>
      <c r="AX72" s="1023"/>
      <c r="AY72" s="1023"/>
      <c r="AZ72" s="1024" t="s">
        <v>598</v>
      </c>
      <c r="BA72" s="1024"/>
      <c r="BB72" s="1024"/>
      <c r="BC72" s="1024"/>
      <c r="BD72" s="1025"/>
      <c r="BE72" s="266"/>
      <c r="BF72" s="266"/>
      <c r="BG72" s="266"/>
      <c r="BH72" s="266"/>
      <c r="BI72" s="266"/>
      <c r="BJ72" s="266"/>
      <c r="BK72" s="266"/>
      <c r="BL72" s="266"/>
      <c r="BM72" s="266"/>
      <c r="BN72" s="266"/>
      <c r="BO72" s="266"/>
      <c r="BP72" s="266"/>
      <c r="BQ72" s="263">
        <v>66</v>
      </c>
      <c r="BR72" s="268"/>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6"/>
      <c r="DW72" s="997"/>
      <c r="DX72" s="997"/>
      <c r="DY72" s="997"/>
      <c r="DZ72" s="998"/>
      <c r="EA72" s="247"/>
    </row>
    <row r="73" spans="1:131" s="248" customFormat="1" ht="26.25" customHeight="1" x14ac:dyDescent="0.15">
      <c r="A73" s="262">
        <v>6</v>
      </c>
      <c r="B73" s="1026" t="s">
        <v>588</v>
      </c>
      <c r="C73" s="1027"/>
      <c r="D73" s="1027"/>
      <c r="E73" s="1027"/>
      <c r="F73" s="1027"/>
      <c r="G73" s="1027"/>
      <c r="H73" s="1027"/>
      <c r="I73" s="1027"/>
      <c r="J73" s="1027"/>
      <c r="K73" s="1027"/>
      <c r="L73" s="1027"/>
      <c r="M73" s="1027"/>
      <c r="N73" s="1027"/>
      <c r="O73" s="1027"/>
      <c r="P73" s="1028"/>
      <c r="Q73" s="1029">
        <v>10088</v>
      </c>
      <c r="R73" s="1023"/>
      <c r="S73" s="1023"/>
      <c r="T73" s="1023"/>
      <c r="U73" s="1023"/>
      <c r="V73" s="1023">
        <v>10036</v>
      </c>
      <c r="W73" s="1023"/>
      <c r="X73" s="1023"/>
      <c r="Y73" s="1023"/>
      <c r="Z73" s="1023"/>
      <c r="AA73" s="1023">
        <v>51</v>
      </c>
      <c r="AB73" s="1023"/>
      <c r="AC73" s="1023"/>
      <c r="AD73" s="1023"/>
      <c r="AE73" s="1023"/>
      <c r="AF73" s="1023">
        <v>51</v>
      </c>
      <c r="AG73" s="1023"/>
      <c r="AH73" s="1023"/>
      <c r="AI73" s="1023"/>
      <c r="AJ73" s="1023"/>
      <c r="AK73" s="1023">
        <v>2348</v>
      </c>
      <c r="AL73" s="1023"/>
      <c r="AM73" s="1023"/>
      <c r="AN73" s="1023"/>
      <c r="AO73" s="1023"/>
      <c r="AP73" s="1023" t="s">
        <v>517</v>
      </c>
      <c r="AQ73" s="1023"/>
      <c r="AR73" s="1023"/>
      <c r="AS73" s="1023"/>
      <c r="AT73" s="1023"/>
      <c r="AU73" s="1023" t="s">
        <v>517</v>
      </c>
      <c r="AV73" s="1023"/>
      <c r="AW73" s="1023"/>
      <c r="AX73" s="1023"/>
      <c r="AY73" s="1023"/>
      <c r="AZ73" s="1024" t="s">
        <v>600</v>
      </c>
      <c r="BA73" s="1024"/>
      <c r="BB73" s="1024"/>
      <c r="BC73" s="1024"/>
      <c r="BD73" s="1025"/>
      <c r="BE73" s="266"/>
      <c r="BF73" s="266"/>
      <c r="BG73" s="266"/>
      <c r="BH73" s="266"/>
      <c r="BI73" s="266"/>
      <c r="BJ73" s="266"/>
      <c r="BK73" s="266"/>
      <c r="BL73" s="266"/>
      <c r="BM73" s="266"/>
      <c r="BN73" s="266"/>
      <c r="BO73" s="266"/>
      <c r="BP73" s="266"/>
      <c r="BQ73" s="263">
        <v>67</v>
      </c>
      <c r="BR73" s="268"/>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6"/>
      <c r="DW73" s="997"/>
      <c r="DX73" s="997"/>
      <c r="DY73" s="997"/>
      <c r="DZ73" s="998"/>
      <c r="EA73" s="247"/>
    </row>
    <row r="74" spans="1:131" s="248" customFormat="1" ht="26.25" customHeight="1" x14ac:dyDescent="0.15">
      <c r="A74" s="262">
        <v>7</v>
      </c>
      <c r="B74" s="1026" t="s">
        <v>589</v>
      </c>
      <c r="C74" s="1027"/>
      <c r="D74" s="1027"/>
      <c r="E74" s="1027"/>
      <c r="F74" s="1027"/>
      <c r="G74" s="1027"/>
      <c r="H74" s="1027"/>
      <c r="I74" s="1027"/>
      <c r="J74" s="1027"/>
      <c r="K74" s="1027"/>
      <c r="L74" s="1027"/>
      <c r="M74" s="1027"/>
      <c r="N74" s="1027"/>
      <c r="O74" s="1027"/>
      <c r="P74" s="1028"/>
      <c r="Q74" s="1029">
        <v>72</v>
      </c>
      <c r="R74" s="1023"/>
      <c r="S74" s="1023"/>
      <c r="T74" s="1023"/>
      <c r="U74" s="1023"/>
      <c r="V74" s="1023">
        <v>69</v>
      </c>
      <c r="W74" s="1023"/>
      <c r="X74" s="1023"/>
      <c r="Y74" s="1023"/>
      <c r="Z74" s="1023"/>
      <c r="AA74" s="1023">
        <v>3</v>
      </c>
      <c r="AB74" s="1023"/>
      <c r="AC74" s="1023"/>
      <c r="AD74" s="1023"/>
      <c r="AE74" s="1023"/>
      <c r="AF74" s="1023">
        <v>3</v>
      </c>
      <c r="AG74" s="1023"/>
      <c r="AH74" s="1023"/>
      <c r="AI74" s="1023"/>
      <c r="AJ74" s="1023"/>
      <c r="AK74" s="1023" t="s">
        <v>517</v>
      </c>
      <c r="AL74" s="1023"/>
      <c r="AM74" s="1023"/>
      <c r="AN74" s="1023"/>
      <c r="AO74" s="1023"/>
      <c r="AP74" s="1023" t="s">
        <v>517</v>
      </c>
      <c r="AQ74" s="1023"/>
      <c r="AR74" s="1023"/>
      <c r="AS74" s="1023"/>
      <c r="AT74" s="1023"/>
      <c r="AU74" s="1023" t="s">
        <v>517</v>
      </c>
      <c r="AV74" s="1023"/>
      <c r="AW74" s="1023"/>
      <c r="AX74" s="1023"/>
      <c r="AY74" s="1023"/>
      <c r="AZ74" s="1024"/>
      <c r="BA74" s="1024"/>
      <c r="BB74" s="1024"/>
      <c r="BC74" s="1024"/>
      <c r="BD74" s="1025"/>
      <c r="BE74" s="266"/>
      <c r="BF74" s="266"/>
      <c r="BG74" s="266"/>
      <c r="BH74" s="266"/>
      <c r="BI74" s="266"/>
      <c r="BJ74" s="266"/>
      <c r="BK74" s="266"/>
      <c r="BL74" s="266"/>
      <c r="BM74" s="266"/>
      <c r="BN74" s="266"/>
      <c r="BO74" s="266"/>
      <c r="BP74" s="266"/>
      <c r="BQ74" s="263">
        <v>68</v>
      </c>
      <c r="BR74" s="268"/>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6"/>
      <c r="DW74" s="997"/>
      <c r="DX74" s="997"/>
      <c r="DY74" s="997"/>
      <c r="DZ74" s="998"/>
      <c r="EA74" s="247"/>
    </row>
    <row r="75" spans="1:131" s="248" customFormat="1" ht="26.25" customHeight="1" x14ac:dyDescent="0.15">
      <c r="A75" s="262">
        <v>8</v>
      </c>
      <c r="B75" s="1026" t="s">
        <v>590</v>
      </c>
      <c r="C75" s="1027"/>
      <c r="D75" s="1027"/>
      <c r="E75" s="1027"/>
      <c r="F75" s="1027"/>
      <c r="G75" s="1027"/>
      <c r="H75" s="1027"/>
      <c r="I75" s="1027"/>
      <c r="J75" s="1027"/>
      <c r="K75" s="1027"/>
      <c r="L75" s="1027"/>
      <c r="M75" s="1027"/>
      <c r="N75" s="1027"/>
      <c r="O75" s="1027"/>
      <c r="P75" s="1028"/>
      <c r="Q75" s="1030">
        <v>522</v>
      </c>
      <c r="R75" s="1031"/>
      <c r="S75" s="1031"/>
      <c r="T75" s="1031"/>
      <c r="U75" s="1032"/>
      <c r="V75" s="1033">
        <v>523</v>
      </c>
      <c r="W75" s="1031"/>
      <c r="X75" s="1031"/>
      <c r="Y75" s="1031"/>
      <c r="Z75" s="1032"/>
      <c r="AA75" s="1033">
        <v>-1</v>
      </c>
      <c r="AB75" s="1031"/>
      <c r="AC75" s="1031"/>
      <c r="AD75" s="1031"/>
      <c r="AE75" s="1032"/>
      <c r="AF75" s="1033">
        <v>435</v>
      </c>
      <c r="AG75" s="1031"/>
      <c r="AH75" s="1031"/>
      <c r="AI75" s="1031"/>
      <c r="AJ75" s="1032"/>
      <c r="AK75" s="1033" t="s">
        <v>517</v>
      </c>
      <c r="AL75" s="1031"/>
      <c r="AM75" s="1031"/>
      <c r="AN75" s="1031"/>
      <c r="AO75" s="1032"/>
      <c r="AP75" s="1033" t="s">
        <v>517</v>
      </c>
      <c r="AQ75" s="1031"/>
      <c r="AR75" s="1031"/>
      <c r="AS75" s="1031"/>
      <c r="AT75" s="1032"/>
      <c r="AU75" s="1033" t="s">
        <v>517</v>
      </c>
      <c r="AV75" s="1031"/>
      <c r="AW75" s="1031"/>
      <c r="AX75" s="1031"/>
      <c r="AY75" s="1032"/>
      <c r="AZ75" s="1024"/>
      <c r="BA75" s="1024"/>
      <c r="BB75" s="1024"/>
      <c r="BC75" s="1024"/>
      <c r="BD75" s="1025"/>
      <c r="BE75" s="266"/>
      <c r="BF75" s="266"/>
      <c r="BG75" s="266"/>
      <c r="BH75" s="266"/>
      <c r="BI75" s="266"/>
      <c r="BJ75" s="266"/>
      <c r="BK75" s="266"/>
      <c r="BL75" s="266"/>
      <c r="BM75" s="266"/>
      <c r="BN75" s="266"/>
      <c r="BO75" s="266"/>
      <c r="BP75" s="266"/>
      <c r="BQ75" s="263">
        <v>69</v>
      </c>
      <c r="BR75" s="268"/>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6"/>
      <c r="DW75" s="997"/>
      <c r="DX75" s="997"/>
      <c r="DY75" s="997"/>
      <c r="DZ75" s="998"/>
      <c r="EA75" s="247"/>
    </row>
    <row r="76" spans="1:131" s="248" customFormat="1" ht="26.25" customHeight="1" x14ac:dyDescent="0.15">
      <c r="A76" s="262">
        <v>9</v>
      </c>
      <c r="B76" s="1026" t="s">
        <v>591</v>
      </c>
      <c r="C76" s="1027"/>
      <c r="D76" s="1027"/>
      <c r="E76" s="1027"/>
      <c r="F76" s="1027"/>
      <c r="G76" s="1027"/>
      <c r="H76" s="1027"/>
      <c r="I76" s="1027"/>
      <c r="J76" s="1027"/>
      <c r="K76" s="1027"/>
      <c r="L76" s="1027"/>
      <c r="M76" s="1027"/>
      <c r="N76" s="1027"/>
      <c r="O76" s="1027"/>
      <c r="P76" s="1028"/>
      <c r="Q76" s="1030">
        <v>118</v>
      </c>
      <c r="R76" s="1031"/>
      <c r="S76" s="1031"/>
      <c r="T76" s="1031"/>
      <c r="U76" s="1032"/>
      <c r="V76" s="1033">
        <v>113</v>
      </c>
      <c r="W76" s="1031"/>
      <c r="X76" s="1031"/>
      <c r="Y76" s="1031"/>
      <c r="Z76" s="1032"/>
      <c r="AA76" s="1033">
        <v>6</v>
      </c>
      <c r="AB76" s="1031"/>
      <c r="AC76" s="1031"/>
      <c r="AD76" s="1031"/>
      <c r="AE76" s="1032"/>
      <c r="AF76" s="1033">
        <v>6</v>
      </c>
      <c r="AG76" s="1031"/>
      <c r="AH76" s="1031"/>
      <c r="AI76" s="1031"/>
      <c r="AJ76" s="1032"/>
      <c r="AK76" s="1033">
        <v>13</v>
      </c>
      <c r="AL76" s="1031"/>
      <c r="AM76" s="1031"/>
      <c r="AN76" s="1031"/>
      <c r="AO76" s="1032"/>
      <c r="AP76" s="1033" t="s">
        <v>517</v>
      </c>
      <c r="AQ76" s="1031"/>
      <c r="AR76" s="1031"/>
      <c r="AS76" s="1031"/>
      <c r="AT76" s="1032"/>
      <c r="AU76" s="1033" t="s">
        <v>517</v>
      </c>
      <c r="AV76" s="1031"/>
      <c r="AW76" s="1031"/>
      <c r="AX76" s="1031"/>
      <c r="AY76" s="1032"/>
      <c r="AZ76" s="1024" t="s">
        <v>599</v>
      </c>
      <c r="BA76" s="1024"/>
      <c r="BB76" s="1024"/>
      <c r="BC76" s="1024"/>
      <c r="BD76" s="1025"/>
      <c r="BE76" s="266"/>
      <c r="BF76" s="266"/>
      <c r="BG76" s="266"/>
      <c r="BH76" s="266"/>
      <c r="BI76" s="266"/>
      <c r="BJ76" s="266"/>
      <c r="BK76" s="266"/>
      <c r="BL76" s="266"/>
      <c r="BM76" s="266"/>
      <c r="BN76" s="266"/>
      <c r="BO76" s="266"/>
      <c r="BP76" s="266"/>
      <c r="BQ76" s="263">
        <v>70</v>
      </c>
      <c r="BR76" s="268"/>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6"/>
      <c r="DW76" s="997"/>
      <c r="DX76" s="997"/>
      <c r="DY76" s="997"/>
      <c r="DZ76" s="998"/>
      <c r="EA76" s="247"/>
    </row>
    <row r="77" spans="1:131" s="248" customFormat="1" ht="26.25" customHeight="1" x14ac:dyDescent="0.15">
      <c r="A77" s="262">
        <v>10</v>
      </c>
      <c r="B77" s="1026" t="s">
        <v>592</v>
      </c>
      <c r="C77" s="1027"/>
      <c r="D77" s="1027"/>
      <c r="E77" s="1027"/>
      <c r="F77" s="1027"/>
      <c r="G77" s="1027"/>
      <c r="H77" s="1027"/>
      <c r="I77" s="1027"/>
      <c r="J77" s="1027"/>
      <c r="K77" s="1027"/>
      <c r="L77" s="1027"/>
      <c r="M77" s="1027"/>
      <c r="N77" s="1027"/>
      <c r="O77" s="1027"/>
      <c r="P77" s="1028"/>
      <c r="Q77" s="1030">
        <v>271</v>
      </c>
      <c r="R77" s="1031"/>
      <c r="S77" s="1031"/>
      <c r="T77" s="1031"/>
      <c r="U77" s="1032"/>
      <c r="V77" s="1033">
        <v>235</v>
      </c>
      <c r="W77" s="1031"/>
      <c r="X77" s="1031"/>
      <c r="Y77" s="1031"/>
      <c r="Z77" s="1032"/>
      <c r="AA77" s="1033">
        <v>37</v>
      </c>
      <c r="AB77" s="1031"/>
      <c r="AC77" s="1031"/>
      <c r="AD77" s="1031"/>
      <c r="AE77" s="1032"/>
      <c r="AF77" s="1033">
        <v>37</v>
      </c>
      <c r="AG77" s="1031"/>
      <c r="AH77" s="1031"/>
      <c r="AI77" s="1031"/>
      <c r="AJ77" s="1032"/>
      <c r="AK77" s="1033" t="s">
        <v>517</v>
      </c>
      <c r="AL77" s="1031"/>
      <c r="AM77" s="1031"/>
      <c r="AN77" s="1031"/>
      <c r="AO77" s="1032"/>
      <c r="AP77" s="1033" t="s">
        <v>517</v>
      </c>
      <c r="AQ77" s="1031"/>
      <c r="AR77" s="1031"/>
      <c r="AS77" s="1031"/>
      <c r="AT77" s="1032"/>
      <c r="AU77" s="1033" t="s">
        <v>517</v>
      </c>
      <c r="AV77" s="1031"/>
      <c r="AW77" s="1031"/>
      <c r="AX77" s="1031"/>
      <c r="AY77" s="1032"/>
      <c r="AZ77" s="1024"/>
      <c r="BA77" s="1024"/>
      <c r="BB77" s="1024"/>
      <c r="BC77" s="1024"/>
      <c r="BD77" s="1025"/>
      <c r="BE77" s="266"/>
      <c r="BF77" s="266"/>
      <c r="BG77" s="266"/>
      <c r="BH77" s="266"/>
      <c r="BI77" s="266"/>
      <c r="BJ77" s="266"/>
      <c r="BK77" s="266"/>
      <c r="BL77" s="266"/>
      <c r="BM77" s="266"/>
      <c r="BN77" s="266"/>
      <c r="BO77" s="266"/>
      <c r="BP77" s="266"/>
      <c r="BQ77" s="263">
        <v>71</v>
      </c>
      <c r="BR77" s="268"/>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6"/>
      <c r="DW77" s="997"/>
      <c r="DX77" s="997"/>
      <c r="DY77" s="997"/>
      <c r="DZ77" s="998"/>
      <c r="EA77" s="247"/>
    </row>
    <row r="78" spans="1:131" s="248" customFormat="1" ht="26.25" customHeight="1" x14ac:dyDescent="0.15">
      <c r="A78" s="262">
        <v>11</v>
      </c>
      <c r="B78" s="1026" t="s">
        <v>593</v>
      </c>
      <c r="C78" s="1027"/>
      <c r="D78" s="1027"/>
      <c r="E78" s="1027"/>
      <c r="F78" s="1027"/>
      <c r="G78" s="1027"/>
      <c r="H78" s="1027"/>
      <c r="I78" s="1027"/>
      <c r="J78" s="1027"/>
      <c r="K78" s="1027"/>
      <c r="L78" s="1027"/>
      <c r="M78" s="1027"/>
      <c r="N78" s="1027"/>
      <c r="O78" s="1027"/>
      <c r="P78" s="1028"/>
      <c r="Q78" s="1029">
        <v>261265</v>
      </c>
      <c r="R78" s="1023"/>
      <c r="S78" s="1023"/>
      <c r="T78" s="1023"/>
      <c r="U78" s="1023"/>
      <c r="V78" s="1023">
        <v>253642</v>
      </c>
      <c r="W78" s="1023"/>
      <c r="X78" s="1023"/>
      <c r="Y78" s="1023"/>
      <c r="Z78" s="1023"/>
      <c r="AA78" s="1023">
        <v>7623</v>
      </c>
      <c r="AB78" s="1023"/>
      <c r="AC78" s="1023"/>
      <c r="AD78" s="1023"/>
      <c r="AE78" s="1023"/>
      <c r="AF78" s="1023">
        <v>7623</v>
      </c>
      <c r="AG78" s="1023"/>
      <c r="AH78" s="1023"/>
      <c r="AI78" s="1023"/>
      <c r="AJ78" s="1023"/>
      <c r="AK78" s="1023" t="s">
        <v>517</v>
      </c>
      <c r="AL78" s="1023"/>
      <c r="AM78" s="1023"/>
      <c r="AN78" s="1023"/>
      <c r="AO78" s="1023"/>
      <c r="AP78" s="1023" t="s">
        <v>517</v>
      </c>
      <c r="AQ78" s="1023"/>
      <c r="AR78" s="1023"/>
      <c r="AS78" s="1023"/>
      <c r="AT78" s="1023"/>
      <c r="AU78" s="1023" t="s">
        <v>517</v>
      </c>
      <c r="AV78" s="1023"/>
      <c r="AW78" s="1023"/>
      <c r="AX78" s="1023"/>
      <c r="AY78" s="1023"/>
      <c r="AZ78" s="1024"/>
      <c r="BA78" s="1024"/>
      <c r="BB78" s="1024"/>
      <c r="BC78" s="1024"/>
      <c r="BD78" s="1025"/>
      <c r="BE78" s="266"/>
      <c r="BF78" s="266"/>
      <c r="BG78" s="266"/>
      <c r="BH78" s="266"/>
      <c r="BI78" s="266"/>
      <c r="BJ78" s="269"/>
      <c r="BK78" s="269"/>
      <c r="BL78" s="269"/>
      <c r="BM78" s="269"/>
      <c r="BN78" s="269"/>
      <c r="BO78" s="266"/>
      <c r="BP78" s="266"/>
      <c r="BQ78" s="263">
        <v>72</v>
      </c>
      <c r="BR78" s="268"/>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6"/>
      <c r="DW78" s="997"/>
      <c r="DX78" s="997"/>
      <c r="DY78" s="997"/>
      <c r="DZ78" s="998"/>
      <c r="EA78" s="247"/>
    </row>
    <row r="79" spans="1:131" s="248" customFormat="1" ht="26.25" customHeight="1" x14ac:dyDescent="0.15">
      <c r="A79" s="262">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6"/>
      <c r="BF79" s="266"/>
      <c r="BG79" s="266"/>
      <c r="BH79" s="266"/>
      <c r="BI79" s="266"/>
      <c r="BJ79" s="269"/>
      <c r="BK79" s="269"/>
      <c r="BL79" s="269"/>
      <c r="BM79" s="269"/>
      <c r="BN79" s="269"/>
      <c r="BO79" s="266"/>
      <c r="BP79" s="266"/>
      <c r="BQ79" s="263">
        <v>73</v>
      </c>
      <c r="BR79" s="268"/>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6"/>
      <c r="DW79" s="997"/>
      <c r="DX79" s="997"/>
      <c r="DY79" s="997"/>
      <c r="DZ79" s="998"/>
      <c r="EA79" s="247"/>
    </row>
    <row r="80" spans="1:131" s="248" customFormat="1" ht="26.25" customHeight="1" x14ac:dyDescent="0.15">
      <c r="A80" s="262">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6"/>
      <c r="BF80" s="266"/>
      <c r="BG80" s="266"/>
      <c r="BH80" s="266"/>
      <c r="BI80" s="266"/>
      <c r="BJ80" s="266"/>
      <c r="BK80" s="266"/>
      <c r="BL80" s="266"/>
      <c r="BM80" s="266"/>
      <c r="BN80" s="266"/>
      <c r="BO80" s="266"/>
      <c r="BP80" s="266"/>
      <c r="BQ80" s="263">
        <v>74</v>
      </c>
      <c r="BR80" s="268"/>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6"/>
      <c r="DW80" s="997"/>
      <c r="DX80" s="997"/>
      <c r="DY80" s="997"/>
      <c r="DZ80" s="998"/>
      <c r="EA80" s="247"/>
    </row>
    <row r="81" spans="1:131" s="248" customFormat="1" ht="26.25" customHeight="1" x14ac:dyDescent="0.15">
      <c r="A81" s="262">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6"/>
      <c r="BF81" s="266"/>
      <c r="BG81" s="266"/>
      <c r="BH81" s="266"/>
      <c r="BI81" s="266"/>
      <c r="BJ81" s="266"/>
      <c r="BK81" s="266"/>
      <c r="BL81" s="266"/>
      <c r="BM81" s="266"/>
      <c r="BN81" s="266"/>
      <c r="BO81" s="266"/>
      <c r="BP81" s="266"/>
      <c r="BQ81" s="263">
        <v>75</v>
      </c>
      <c r="BR81" s="268"/>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6"/>
      <c r="DW81" s="997"/>
      <c r="DX81" s="997"/>
      <c r="DY81" s="997"/>
      <c r="DZ81" s="998"/>
      <c r="EA81" s="247"/>
    </row>
    <row r="82" spans="1:131" s="248" customFormat="1" ht="26.25" customHeight="1" x14ac:dyDescent="0.15">
      <c r="A82" s="262">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6"/>
      <c r="BF82" s="266"/>
      <c r="BG82" s="266"/>
      <c r="BH82" s="266"/>
      <c r="BI82" s="266"/>
      <c r="BJ82" s="266"/>
      <c r="BK82" s="266"/>
      <c r="BL82" s="266"/>
      <c r="BM82" s="266"/>
      <c r="BN82" s="266"/>
      <c r="BO82" s="266"/>
      <c r="BP82" s="266"/>
      <c r="BQ82" s="263">
        <v>76</v>
      </c>
      <c r="BR82" s="268"/>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6"/>
      <c r="DW82" s="997"/>
      <c r="DX82" s="997"/>
      <c r="DY82" s="997"/>
      <c r="DZ82" s="998"/>
      <c r="EA82" s="247"/>
    </row>
    <row r="83" spans="1:131" s="248" customFormat="1" ht="26.25" customHeight="1" x14ac:dyDescent="0.15">
      <c r="A83" s="262">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6"/>
      <c r="BF83" s="266"/>
      <c r="BG83" s="266"/>
      <c r="BH83" s="266"/>
      <c r="BI83" s="266"/>
      <c r="BJ83" s="266"/>
      <c r="BK83" s="266"/>
      <c r="BL83" s="266"/>
      <c r="BM83" s="266"/>
      <c r="BN83" s="266"/>
      <c r="BO83" s="266"/>
      <c r="BP83" s="266"/>
      <c r="BQ83" s="263">
        <v>77</v>
      </c>
      <c r="BR83" s="268"/>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6"/>
      <c r="DW83" s="997"/>
      <c r="DX83" s="997"/>
      <c r="DY83" s="997"/>
      <c r="DZ83" s="998"/>
      <c r="EA83" s="247"/>
    </row>
    <row r="84" spans="1:131" s="248" customFormat="1" ht="26.25" customHeight="1" x14ac:dyDescent="0.15">
      <c r="A84" s="262">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6"/>
      <c r="BF84" s="266"/>
      <c r="BG84" s="266"/>
      <c r="BH84" s="266"/>
      <c r="BI84" s="266"/>
      <c r="BJ84" s="266"/>
      <c r="BK84" s="266"/>
      <c r="BL84" s="266"/>
      <c r="BM84" s="266"/>
      <c r="BN84" s="266"/>
      <c r="BO84" s="266"/>
      <c r="BP84" s="266"/>
      <c r="BQ84" s="263">
        <v>78</v>
      </c>
      <c r="BR84" s="268"/>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6"/>
      <c r="DW84" s="997"/>
      <c r="DX84" s="997"/>
      <c r="DY84" s="997"/>
      <c r="DZ84" s="998"/>
      <c r="EA84" s="247"/>
    </row>
    <row r="85" spans="1:131" s="248" customFormat="1" ht="26.25" customHeight="1" x14ac:dyDescent="0.15">
      <c r="A85" s="262">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6"/>
      <c r="BF85" s="266"/>
      <c r="BG85" s="266"/>
      <c r="BH85" s="266"/>
      <c r="BI85" s="266"/>
      <c r="BJ85" s="266"/>
      <c r="BK85" s="266"/>
      <c r="BL85" s="266"/>
      <c r="BM85" s="266"/>
      <c r="BN85" s="266"/>
      <c r="BO85" s="266"/>
      <c r="BP85" s="266"/>
      <c r="BQ85" s="263">
        <v>79</v>
      </c>
      <c r="BR85" s="268"/>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6"/>
      <c r="DW85" s="997"/>
      <c r="DX85" s="997"/>
      <c r="DY85" s="997"/>
      <c r="DZ85" s="998"/>
      <c r="EA85" s="247"/>
    </row>
    <row r="86" spans="1:131" s="248" customFormat="1" ht="26.25" customHeight="1" x14ac:dyDescent="0.15">
      <c r="A86" s="262">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6"/>
      <c r="BF86" s="266"/>
      <c r="BG86" s="266"/>
      <c r="BH86" s="266"/>
      <c r="BI86" s="266"/>
      <c r="BJ86" s="266"/>
      <c r="BK86" s="266"/>
      <c r="BL86" s="266"/>
      <c r="BM86" s="266"/>
      <c r="BN86" s="266"/>
      <c r="BO86" s="266"/>
      <c r="BP86" s="266"/>
      <c r="BQ86" s="263">
        <v>80</v>
      </c>
      <c r="BR86" s="268"/>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6"/>
      <c r="DW86" s="997"/>
      <c r="DX86" s="997"/>
      <c r="DY86" s="997"/>
      <c r="DZ86" s="998"/>
      <c r="EA86" s="247"/>
    </row>
    <row r="87" spans="1:131" s="248" customFormat="1" ht="26.25" customHeight="1" x14ac:dyDescent="0.15">
      <c r="A87" s="270">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6"/>
      <c r="BF87" s="266"/>
      <c r="BG87" s="266"/>
      <c r="BH87" s="266"/>
      <c r="BI87" s="266"/>
      <c r="BJ87" s="266"/>
      <c r="BK87" s="266"/>
      <c r="BL87" s="266"/>
      <c r="BM87" s="266"/>
      <c r="BN87" s="266"/>
      <c r="BO87" s="266"/>
      <c r="BP87" s="266"/>
      <c r="BQ87" s="263">
        <v>81</v>
      </c>
      <c r="BR87" s="268"/>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6"/>
      <c r="DW87" s="997"/>
      <c r="DX87" s="997"/>
      <c r="DY87" s="997"/>
      <c r="DZ87" s="998"/>
      <c r="EA87" s="247"/>
    </row>
    <row r="88" spans="1:131" s="248" customFormat="1" ht="26.25" customHeight="1" thickBot="1" x14ac:dyDescent="0.2">
      <c r="A88" s="265" t="s">
        <v>391</v>
      </c>
      <c r="B88" s="999" t="s">
        <v>422</v>
      </c>
      <c r="C88" s="1000"/>
      <c r="D88" s="1000"/>
      <c r="E88" s="1000"/>
      <c r="F88" s="1000"/>
      <c r="G88" s="1000"/>
      <c r="H88" s="1000"/>
      <c r="I88" s="1000"/>
      <c r="J88" s="1000"/>
      <c r="K88" s="1000"/>
      <c r="L88" s="1000"/>
      <c r="M88" s="1000"/>
      <c r="N88" s="1000"/>
      <c r="O88" s="1000"/>
      <c r="P88" s="1001"/>
      <c r="Q88" s="1014"/>
      <c r="R88" s="1015"/>
      <c r="S88" s="1015"/>
      <c r="T88" s="1015"/>
      <c r="U88" s="1015"/>
      <c r="V88" s="1015"/>
      <c r="W88" s="1015"/>
      <c r="X88" s="1015"/>
      <c r="Y88" s="1015"/>
      <c r="Z88" s="1015"/>
      <c r="AA88" s="1015"/>
      <c r="AB88" s="1015"/>
      <c r="AC88" s="1015"/>
      <c r="AD88" s="1015"/>
      <c r="AE88" s="1015"/>
      <c r="AF88" s="1011">
        <f>SUM(AF68:AJ78)</f>
        <v>8453</v>
      </c>
      <c r="AG88" s="1011"/>
      <c r="AH88" s="1011"/>
      <c r="AI88" s="1011"/>
      <c r="AJ88" s="1011"/>
      <c r="AK88" s="1015"/>
      <c r="AL88" s="1015"/>
      <c r="AM88" s="1015"/>
      <c r="AN88" s="1015"/>
      <c r="AO88" s="1015"/>
      <c r="AP88" s="1011">
        <f>SUM(AP68:AT78)</f>
        <v>1364</v>
      </c>
      <c r="AQ88" s="1011"/>
      <c r="AR88" s="1011"/>
      <c r="AS88" s="1011"/>
      <c r="AT88" s="1011"/>
      <c r="AU88" s="1011">
        <f>SUM(AU68:AY78)</f>
        <v>180</v>
      </c>
      <c r="AV88" s="1011"/>
      <c r="AW88" s="1011"/>
      <c r="AX88" s="1011"/>
      <c r="AY88" s="1011"/>
      <c r="AZ88" s="1012"/>
      <c r="BA88" s="1012"/>
      <c r="BB88" s="1012"/>
      <c r="BC88" s="1012"/>
      <c r="BD88" s="1013"/>
      <c r="BE88" s="266"/>
      <c r="BF88" s="266"/>
      <c r="BG88" s="266"/>
      <c r="BH88" s="266"/>
      <c r="BI88" s="266"/>
      <c r="BJ88" s="266"/>
      <c r="BK88" s="266"/>
      <c r="BL88" s="266"/>
      <c r="BM88" s="266"/>
      <c r="BN88" s="266"/>
      <c r="BO88" s="266"/>
      <c r="BP88" s="266"/>
      <c r="BQ88" s="263">
        <v>82</v>
      </c>
      <c r="BR88" s="268"/>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988">
        <f>SUM(CR7:CV9)</f>
        <v>42</v>
      </c>
      <c r="CS102" s="989"/>
      <c r="CT102" s="989"/>
      <c r="CU102" s="989"/>
      <c r="CV102" s="990"/>
      <c r="CW102" s="988">
        <f>SUM(CW7:DA9)</f>
        <v>25</v>
      </c>
      <c r="CX102" s="989"/>
      <c r="CY102" s="989"/>
      <c r="CZ102" s="989"/>
      <c r="DA102" s="990"/>
      <c r="DB102" s="988"/>
      <c r="DC102" s="989"/>
      <c r="DD102" s="989"/>
      <c r="DE102" s="989"/>
      <c r="DF102" s="990"/>
      <c r="DG102" s="988">
        <f>SUM(DG7:DK9)</f>
        <v>178</v>
      </c>
      <c r="DH102" s="989"/>
      <c r="DI102" s="989"/>
      <c r="DJ102" s="989"/>
      <c r="DK102" s="990"/>
      <c r="DL102" s="988"/>
      <c r="DM102" s="989"/>
      <c r="DN102" s="989"/>
      <c r="DO102" s="989"/>
      <c r="DP102" s="990"/>
      <c r="DQ102" s="988"/>
      <c r="DR102" s="989"/>
      <c r="DS102" s="989"/>
      <c r="DT102" s="989"/>
      <c r="DU102" s="990"/>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309</v>
      </c>
      <c r="AG109" s="949"/>
      <c r="AH109" s="949"/>
      <c r="AI109" s="949"/>
      <c r="AJ109" s="950"/>
      <c r="AK109" s="951" t="s">
        <v>308</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309</v>
      </c>
      <c r="BW109" s="949"/>
      <c r="BX109" s="949"/>
      <c r="BY109" s="949"/>
      <c r="BZ109" s="950"/>
      <c r="CA109" s="951" t="s">
        <v>308</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309</v>
      </c>
      <c r="DM109" s="949"/>
      <c r="DN109" s="949"/>
      <c r="DO109" s="949"/>
      <c r="DP109" s="950"/>
      <c r="DQ109" s="951" t="s">
        <v>308</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648167</v>
      </c>
      <c r="AB110" s="942"/>
      <c r="AC110" s="942"/>
      <c r="AD110" s="942"/>
      <c r="AE110" s="943"/>
      <c r="AF110" s="944">
        <v>628501</v>
      </c>
      <c r="AG110" s="942"/>
      <c r="AH110" s="942"/>
      <c r="AI110" s="942"/>
      <c r="AJ110" s="943"/>
      <c r="AK110" s="944">
        <v>607361</v>
      </c>
      <c r="AL110" s="942"/>
      <c r="AM110" s="942"/>
      <c r="AN110" s="942"/>
      <c r="AO110" s="943"/>
      <c r="AP110" s="945">
        <v>12.6</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6556635</v>
      </c>
      <c r="BR110" s="889"/>
      <c r="BS110" s="889"/>
      <c r="BT110" s="889"/>
      <c r="BU110" s="889"/>
      <c r="BV110" s="889">
        <v>6578024</v>
      </c>
      <c r="BW110" s="889"/>
      <c r="BX110" s="889"/>
      <c r="BY110" s="889"/>
      <c r="BZ110" s="889"/>
      <c r="CA110" s="889">
        <v>6846282</v>
      </c>
      <c r="CB110" s="889"/>
      <c r="CC110" s="889"/>
      <c r="CD110" s="889"/>
      <c r="CE110" s="889"/>
      <c r="CF110" s="913">
        <v>142.1</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413</v>
      </c>
      <c r="DH110" s="889"/>
      <c r="DI110" s="889"/>
      <c r="DJ110" s="889"/>
      <c r="DK110" s="889"/>
      <c r="DL110" s="889" t="s">
        <v>128</v>
      </c>
      <c r="DM110" s="889"/>
      <c r="DN110" s="889"/>
      <c r="DO110" s="889"/>
      <c r="DP110" s="889"/>
      <c r="DQ110" s="889" t="s">
        <v>413</v>
      </c>
      <c r="DR110" s="889"/>
      <c r="DS110" s="889"/>
      <c r="DT110" s="889"/>
      <c r="DU110" s="889"/>
      <c r="DV110" s="890" t="s">
        <v>128</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413</v>
      </c>
      <c r="AB111" s="970"/>
      <c r="AC111" s="970"/>
      <c r="AD111" s="970"/>
      <c r="AE111" s="971"/>
      <c r="AF111" s="972" t="s">
        <v>128</v>
      </c>
      <c r="AG111" s="970"/>
      <c r="AH111" s="970"/>
      <c r="AI111" s="970"/>
      <c r="AJ111" s="971"/>
      <c r="AK111" s="972" t="s">
        <v>413</v>
      </c>
      <c r="AL111" s="970"/>
      <c r="AM111" s="970"/>
      <c r="AN111" s="970"/>
      <c r="AO111" s="971"/>
      <c r="AP111" s="973" t="s">
        <v>413</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269164</v>
      </c>
      <c r="BR111" s="861"/>
      <c r="BS111" s="861"/>
      <c r="BT111" s="861"/>
      <c r="BU111" s="861"/>
      <c r="BV111" s="861">
        <v>350724</v>
      </c>
      <c r="BW111" s="861"/>
      <c r="BX111" s="861"/>
      <c r="BY111" s="861"/>
      <c r="BZ111" s="861"/>
      <c r="CA111" s="861">
        <v>341475</v>
      </c>
      <c r="CB111" s="861"/>
      <c r="CC111" s="861"/>
      <c r="CD111" s="861"/>
      <c r="CE111" s="861"/>
      <c r="CF111" s="922">
        <v>7.1</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442</v>
      </c>
      <c r="DM111" s="861"/>
      <c r="DN111" s="861"/>
      <c r="DO111" s="861"/>
      <c r="DP111" s="861"/>
      <c r="DQ111" s="861" t="s">
        <v>128</v>
      </c>
      <c r="DR111" s="861"/>
      <c r="DS111" s="861"/>
      <c r="DT111" s="861"/>
      <c r="DU111" s="861"/>
      <c r="DV111" s="838" t="s">
        <v>441</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413</v>
      </c>
      <c r="AG112" s="824"/>
      <c r="AH112" s="824"/>
      <c r="AI112" s="824"/>
      <c r="AJ112" s="825"/>
      <c r="AK112" s="826" t="s">
        <v>441</v>
      </c>
      <c r="AL112" s="824"/>
      <c r="AM112" s="824"/>
      <c r="AN112" s="824"/>
      <c r="AO112" s="825"/>
      <c r="AP112" s="871" t="s">
        <v>128</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10049508</v>
      </c>
      <c r="BR112" s="861"/>
      <c r="BS112" s="861"/>
      <c r="BT112" s="861"/>
      <c r="BU112" s="861"/>
      <c r="BV112" s="861">
        <v>9380191</v>
      </c>
      <c r="BW112" s="861"/>
      <c r="BX112" s="861"/>
      <c r="BY112" s="861"/>
      <c r="BZ112" s="861"/>
      <c r="CA112" s="861">
        <v>8863914</v>
      </c>
      <c r="CB112" s="861"/>
      <c r="CC112" s="861"/>
      <c r="CD112" s="861"/>
      <c r="CE112" s="861"/>
      <c r="CF112" s="922">
        <v>183.9</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413</v>
      </c>
      <c r="DH112" s="861"/>
      <c r="DI112" s="861"/>
      <c r="DJ112" s="861"/>
      <c r="DK112" s="861"/>
      <c r="DL112" s="861" t="s">
        <v>128</v>
      </c>
      <c r="DM112" s="861"/>
      <c r="DN112" s="861"/>
      <c r="DO112" s="861"/>
      <c r="DP112" s="861"/>
      <c r="DQ112" s="861" t="s">
        <v>413</v>
      </c>
      <c r="DR112" s="861"/>
      <c r="DS112" s="861"/>
      <c r="DT112" s="861"/>
      <c r="DU112" s="861"/>
      <c r="DV112" s="838" t="s">
        <v>441</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956955</v>
      </c>
      <c r="AB113" s="970"/>
      <c r="AC113" s="970"/>
      <c r="AD113" s="970"/>
      <c r="AE113" s="971"/>
      <c r="AF113" s="972">
        <v>922675</v>
      </c>
      <c r="AG113" s="970"/>
      <c r="AH113" s="970"/>
      <c r="AI113" s="970"/>
      <c r="AJ113" s="971"/>
      <c r="AK113" s="972">
        <v>892146</v>
      </c>
      <c r="AL113" s="970"/>
      <c r="AM113" s="970"/>
      <c r="AN113" s="970"/>
      <c r="AO113" s="971"/>
      <c r="AP113" s="973">
        <v>18.5</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226169</v>
      </c>
      <c r="BR113" s="861"/>
      <c r="BS113" s="861"/>
      <c r="BT113" s="861"/>
      <c r="BU113" s="861"/>
      <c r="BV113" s="861">
        <v>200403</v>
      </c>
      <c r="BW113" s="861"/>
      <c r="BX113" s="861"/>
      <c r="BY113" s="861"/>
      <c r="BZ113" s="861"/>
      <c r="CA113" s="861">
        <v>179920</v>
      </c>
      <c r="CB113" s="861"/>
      <c r="CC113" s="861"/>
      <c r="CD113" s="861"/>
      <c r="CE113" s="861"/>
      <c r="CF113" s="922">
        <v>3.7</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413</v>
      </c>
      <c r="DH113" s="824"/>
      <c r="DI113" s="824"/>
      <c r="DJ113" s="824"/>
      <c r="DK113" s="825"/>
      <c r="DL113" s="826" t="s">
        <v>413</v>
      </c>
      <c r="DM113" s="824"/>
      <c r="DN113" s="824"/>
      <c r="DO113" s="824"/>
      <c r="DP113" s="825"/>
      <c r="DQ113" s="826" t="s">
        <v>441</v>
      </c>
      <c r="DR113" s="824"/>
      <c r="DS113" s="824"/>
      <c r="DT113" s="824"/>
      <c r="DU113" s="825"/>
      <c r="DV113" s="871" t="s">
        <v>413</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73542</v>
      </c>
      <c r="AB114" s="824"/>
      <c r="AC114" s="824"/>
      <c r="AD114" s="824"/>
      <c r="AE114" s="825"/>
      <c r="AF114" s="826">
        <v>26144</v>
      </c>
      <c r="AG114" s="824"/>
      <c r="AH114" s="824"/>
      <c r="AI114" s="824"/>
      <c r="AJ114" s="825"/>
      <c r="AK114" s="826">
        <v>26373</v>
      </c>
      <c r="AL114" s="824"/>
      <c r="AM114" s="824"/>
      <c r="AN114" s="824"/>
      <c r="AO114" s="825"/>
      <c r="AP114" s="871">
        <v>0.5</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2087838</v>
      </c>
      <c r="BR114" s="861"/>
      <c r="BS114" s="861"/>
      <c r="BT114" s="861"/>
      <c r="BU114" s="861"/>
      <c r="BV114" s="861">
        <v>2011887</v>
      </c>
      <c r="BW114" s="861"/>
      <c r="BX114" s="861"/>
      <c r="BY114" s="861"/>
      <c r="BZ114" s="861"/>
      <c r="CA114" s="861">
        <v>1968314</v>
      </c>
      <c r="CB114" s="861"/>
      <c r="CC114" s="861"/>
      <c r="CD114" s="861"/>
      <c r="CE114" s="861"/>
      <c r="CF114" s="922">
        <v>40.799999999999997</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413</v>
      </c>
      <c r="DM114" s="824"/>
      <c r="DN114" s="824"/>
      <c r="DO114" s="824"/>
      <c r="DP114" s="825"/>
      <c r="DQ114" s="826" t="s">
        <v>413</v>
      </c>
      <c r="DR114" s="824"/>
      <c r="DS114" s="824"/>
      <c r="DT114" s="824"/>
      <c r="DU114" s="825"/>
      <c r="DV114" s="871" t="s">
        <v>441</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5013</v>
      </c>
      <c r="AB115" s="970"/>
      <c r="AC115" s="970"/>
      <c r="AD115" s="970"/>
      <c r="AE115" s="971"/>
      <c r="AF115" s="972">
        <v>5516</v>
      </c>
      <c r="AG115" s="970"/>
      <c r="AH115" s="970"/>
      <c r="AI115" s="970"/>
      <c r="AJ115" s="971"/>
      <c r="AK115" s="972">
        <v>10558</v>
      </c>
      <c r="AL115" s="970"/>
      <c r="AM115" s="970"/>
      <c r="AN115" s="970"/>
      <c r="AO115" s="971"/>
      <c r="AP115" s="973">
        <v>0.2</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442</v>
      </c>
      <c r="BW115" s="861"/>
      <c r="BX115" s="861"/>
      <c r="BY115" s="861"/>
      <c r="BZ115" s="861"/>
      <c r="CA115" s="861" t="s">
        <v>441</v>
      </c>
      <c r="CB115" s="861"/>
      <c r="CC115" s="861"/>
      <c r="CD115" s="861"/>
      <c r="CE115" s="861"/>
      <c r="CF115" s="922" t="s">
        <v>128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225029</v>
      </c>
      <c r="DH115" s="824"/>
      <c r="DI115" s="824"/>
      <c r="DJ115" s="824"/>
      <c r="DK115" s="825"/>
      <c r="DL115" s="826">
        <v>225224</v>
      </c>
      <c r="DM115" s="824"/>
      <c r="DN115" s="824"/>
      <c r="DO115" s="824"/>
      <c r="DP115" s="825"/>
      <c r="DQ115" s="826">
        <v>225475</v>
      </c>
      <c r="DR115" s="824"/>
      <c r="DS115" s="824"/>
      <c r="DT115" s="824"/>
      <c r="DU115" s="825"/>
      <c r="DV115" s="871">
        <v>4.7</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413</v>
      </c>
      <c r="AB116" s="824"/>
      <c r="AC116" s="824"/>
      <c r="AD116" s="824"/>
      <c r="AE116" s="825"/>
      <c r="AF116" s="826">
        <v>1</v>
      </c>
      <c r="AG116" s="824"/>
      <c r="AH116" s="824"/>
      <c r="AI116" s="824"/>
      <c r="AJ116" s="825"/>
      <c r="AK116" s="826">
        <v>1</v>
      </c>
      <c r="AL116" s="824"/>
      <c r="AM116" s="824"/>
      <c r="AN116" s="824"/>
      <c r="AO116" s="825"/>
      <c r="AP116" s="871">
        <v>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413</v>
      </c>
      <c r="BW116" s="861"/>
      <c r="BX116" s="861"/>
      <c r="BY116" s="861"/>
      <c r="BZ116" s="861"/>
      <c r="CA116" s="861" t="s">
        <v>128</v>
      </c>
      <c r="CB116" s="861"/>
      <c r="CC116" s="861"/>
      <c r="CD116" s="861"/>
      <c r="CE116" s="861"/>
      <c r="CF116" s="922" t="s">
        <v>442</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44135</v>
      </c>
      <c r="DH116" s="824"/>
      <c r="DI116" s="824"/>
      <c r="DJ116" s="824"/>
      <c r="DK116" s="825"/>
      <c r="DL116" s="826">
        <v>125500</v>
      </c>
      <c r="DM116" s="824"/>
      <c r="DN116" s="824"/>
      <c r="DO116" s="824"/>
      <c r="DP116" s="825"/>
      <c r="DQ116" s="826">
        <v>116000</v>
      </c>
      <c r="DR116" s="824"/>
      <c r="DS116" s="824"/>
      <c r="DT116" s="824"/>
      <c r="DU116" s="825"/>
      <c r="DV116" s="871">
        <v>2.4</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1683677</v>
      </c>
      <c r="AB117" s="956"/>
      <c r="AC117" s="956"/>
      <c r="AD117" s="956"/>
      <c r="AE117" s="957"/>
      <c r="AF117" s="958">
        <v>1582837</v>
      </c>
      <c r="AG117" s="956"/>
      <c r="AH117" s="956"/>
      <c r="AI117" s="956"/>
      <c r="AJ117" s="957"/>
      <c r="AK117" s="958">
        <v>1536439</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442</v>
      </c>
      <c r="BR117" s="861"/>
      <c r="BS117" s="861"/>
      <c r="BT117" s="861"/>
      <c r="BU117" s="861"/>
      <c r="BV117" s="861" t="s">
        <v>128</v>
      </c>
      <c r="BW117" s="861"/>
      <c r="BX117" s="861"/>
      <c r="BY117" s="861"/>
      <c r="BZ117" s="861"/>
      <c r="CA117" s="861" t="s">
        <v>441</v>
      </c>
      <c r="CB117" s="861"/>
      <c r="CC117" s="861"/>
      <c r="CD117" s="861"/>
      <c r="CE117" s="861"/>
      <c r="CF117" s="922" t="s">
        <v>413</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413</v>
      </c>
      <c r="DR117" s="824"/>
      <c r="DS117" s="824"/>
      <c r="DT117" s="824"/>
      <c r="DU117" s="825"/>
      <c r="DV117" s="871" t="s">
        <v>413</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309</v>
      </c>
      <c r="AG118" s="949"/>
      <c r="AH118" s="949"/>
      <c r="AI118" s="949"/>
      <c r="AJ118" s="950"/>
      <c r="AK118" s="951" t="s">
        <v>308</v>
      </c>
      <c r="AL118" s="949"/>
      <c r="AM118" s="949"/>
      <c r="AN118" s="949"/>
      <c r="AO118" s="950"/>
      <c r="AP118" s="952" t="s">
        <v>432</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413</v>
      </c>
      <c r="BR118" s="892"/>
      <c r="BS118" s="892"/>
      <c r="BT118" s="892"/>
      <c r="BU118" s="892"/>
      <c r="BV118" s="892" t="s">
        <v>128</v>
      </c>
      <c r="BW118" s="892"/>
      <c r="BX118" s="892"/>
      <c r="BY118" s="892"/>
      <c r="BZ118" s="892"/>
      <c r="CA118" s="892" t="s">
        <v>413</v>
      </c>
      <c r="CB118" s="892"/>
      <c r="CC118" s="892"/>
      <c r="CD118" s="892"/>
      <c r="CE118" s="892"/>
      <c r="CF118" s="922" t="s">
        <v>413</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413</v>
      </c>
      <c r="DH118" s="824"/>
      <c r="DI118" s="824"/>
      <c r="DJ118" s="824"/>
      <c r="DK118" s="825"/>
      <c r="DL118" s="826" t="s">
        <v>128</v>
      </c>
      <c r="DM118" s="824"/>
      <c r="DN118" s="824"/>
      <c r="DO118" s="824"/>
      <c r="DP118" s="825"/>
      <c r="DQ118" s="826" t="s">
        <v>413</v>
      </c>
      <c r="DR118" s="824"/>
      <c r="DS118" s="824"/>
      <c r="DT118" s="824"/>
      <c r="DU118" s="825"/>
      <c r="DV118" s="871" t="s">
        <v>128</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413</v>
      </c>
      <c r="AG119" s="942"/>
      <c r="AH119" s="942"/>
      <c r="AI119" s="942"/>
      <c r="AJ119" s="943"/>
      <c r="AK119" s="944" t="s">
        <v>128</v>
      </c>
      <c r="AL119" s="942"/>
      <c r="AM119" s="942"/>
      <c r="AN119" s="942"/>
      <c r="AO119" s="943"/>
      <c r="AP119" s="945" t="s">
        <v>413</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464</v>
      </c>
      <c r="BP119" s="925"/>
      <c r="BQ119" s="929">
        <v>19189314</v>
      </c>
      <c r="BR119" s="892"/>
      <c r="BS119" s="892"/>
      <c r="BT119" s="892"/>
      <c r="BU119" s="892"/>
      <c r="BV119" s="892">
        <v>18521229</v>
      </c>
      <c r="BW119" s="892"/>
      <c r="BX119" s="892"/>
      <c r="BY119" s="892"/>
      <c r="BZ119" s="892"/>
      <c r="CA119" s="892">
        <v>18199905</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413</v>
      </c>
      <c r="DR119" s="807"/>
      <c r="DS119" s="807"/>
      <c r="DT119" s="807"/>
      <c r="DU119" s="808"/>
      <c r="DV119" s="895" t="s">
        <v>413</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413</v>
      </c>
      <c r="AB120" s="824"/>
      <c r="AC120" s="824"/>
      <c r="AD120" s="824"/>
      <c r="AE120" s="825"/>
      <c r="AF120" s="826" t="s">
        <v>413</v>
      </c>
      <c r="AG120" s="824"/>
      <c r="AH120" s="824"/>
      <c r="AI120" s="824"/>
      <c r="AJ120" s="825"/>
      <c r="AK120" s="826" t="s">
        <v>128</v>
      </c>
      <c r="AL120" s="824"/>
      <c r="AM120" s="824"/>
      <c r="AN120" s="824"/>
      <c r="AO120" s="825"/>
      <c r="AP120" s="871" t="s">
        <v>128</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4919868</v>
      </c>
      <c r="BR120" s="889"/>
      <c r="BS120" s="889"/>
      <c r="BT120" s="889"/>
      <c r="BU120" s="889"/>
      <c r="BV120" s="889">
        <v>5196910</v>
      </c>
      <c r="BW120" s="889"/>
      <c r="BX120" s="889"/>
      <c r="BY120" s="889"/>
      <c r="BZ120" s="889"/>
      <c r="CA120" s="889">
        <v>5375725</v>
      </c>
      <c r="CB120" s="889"/>
      <c r="CC120" s="889"/>
      <c r="CD120" s="889"/>
      <c r="CE120" s="889"/>
      <c r="CF120" s="913">
        <v>111.6</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6535090</v>
      </c>
      <c r="DH120" s="889"/>
      <c r="DI120" s="889"/>
      <c r="DJ120" s="889"/>
      <c r="DK120" s="889"/>
      <c r="DL120" s="889">
        <v>6100773</v>
      </c>
      <c r="DM120" s="889"/>
      <c r="DN120" s="889"/>
      <c r="DO120" s="889"/>
      <c r="DP120" s="889"/>
      <c r="DQ120" s="889">
        <v>5691885</v>
      </c>
      <c r="DR120" s="889"/>
      <c r="DS120" s="889"/>
      <c r="DT120" s="889"/>
      <c r="DU120" s="889"/>
      <c r="DV120" s="890">
        <v>118.1</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442</v>
      </c>
      <c r="AB121" s="824"/>
      <c r="AC121" s="824"/>
      <c r="AD121" s="824"/>
      <c r="AE121" s="825"/>
      <c r="AF121" s="826" t="s">
        <v>413</v>
      </c>
      <c r="AG121" s="824"/>
      <c r="AH121" s="824"/>
      <c r="AI121" s="824"/>
      <c r="AJ121" s="825"/>
      <c r="AK121" s="826" t="s">
        <v>413</v>
      </c>
      <c r="AL121" s="824"/>
      <c r="AM121" s="824"/>
      <c r="AN121" s="824"/>
      <c r="AO121" s="825"/>
      <c r="AP121" s="871" t="s">
        <v>413</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1817711</v>
      </c>
      <c r="BR121" s="861"/>
      <c r="BS121" s="861"/>
      <c r="BT121" s="861"/>
      <c r="BU121" s="861"/>
      <c r="BV121" s="861">
        <v>1683228</v>
      </c>
      <c r="BW121" s="861"/>
      <c r="BX121" s="861"/>
      <c r="BY121" s="861"/>
      <c r="BZ121" s="861"/>
      <c r="CA121" s="861">
        <v>1578574</v>
      </c>
      <c r="CB121" s="861"/>
      <c r="CC121" s="861"/>
      <c r="CD121" s="861"/>
      <c r="CE121" s="861"/>
      <c r="CF121" s="922">
        <v>32.799999999999997</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2203605</v>
      </c>
      <c r="DH121" s="861"/>
      <c r="DI121" s="861"/>
      <c r="DJ121" s="861"/>
      <c r="DK121" s="861"/>
      <c r="DL121" s="861">
        <v>2043296</v>
      </c>
      <c r="DM121" s="861"/>
      <c r="DN121" s="861"/>
      <c r="DO121" s="861"/>
      <c r="DP121" s="861"/>
      <c r="DQ121" s="861">
        <v>1999489</v>
      </c>
      <c r="DR121" s="861"/>
      <c r="DS121" s="861"/>
      <c r="DT121" s="861"/>
      <c r="DU121" s="861"/>
      <c r="DV121" s="838">
        <v>41.5</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413</v>
      </c>
      <c r="AB122" s="824"/>
      <c r="AC122" s="824"/>
      <c r="AD122" s="824"/>
      <c r="AE122" s="825"/>
      <c r="AF122" s="826" t="s">
        <v>413</v>
      </c>
      <c r="AG122" s="824"/>
      <c r="AH122" s="824"/>
      <c r="AI122" s="824"/>
      <c r="AJ122" s="825"/>
      <c r="AK122" s="826" t="s">
        <v>413</v>
      </c>
      <c r="AL122" s="824"/>
      <c r="AM122" s="824"/>
      <c r="AN122" s="824"/>
      <c r="AO122" s="825"/>
      <c r="AP122" s="871" t="s">
        <v>413</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10690697</v>
      </c>
      <c r="BR122" s="892"/>
      <c r="BS122" s="892"/>
      <c r="BT122" s="892"/>
      <c r="BU122" s="892"/>
      <c r="BV122" s="892">
        <v>10313857</v>
      </c>
      <c r="BW122" s="892"/>
      <c r="BX122" s="892"/>
      <c r="BY122" s="892"/>
      <c r="BZ122" s="892"/>
      <c r="CA122" s="892">
        <v>10099331</v>
      </c>
      <c r="CB122" s="892"/>
      <c r="CC122" s="892"/>
      <c r="CD122" s="892"/>
      <c r="CE122" s="892"/>
      <c r="CF122" s="893">
        <v>209.6</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v>1155967</v>
      </c>
      <c r="DH122" s="861"/>
      <c r="DI122" s="861"/>
      <c r="DJ122" s="861"/>
      <c r="DK122" s="861"/>
      <c r="DL122" s="861">
        <v>1057832</v>
      </c>
      <c r="DM122" s="861"/>
      <c r="DN122" s="861"/>
      <c r="DO122" s="861"/>
      <c r="DP122" s="861"/>
      <c r="DQ122" s="861">
        <v>959374</v>
      </c>
      <c r="DR122" s="861"/>
      <c r="DS122" s="861"/>
      <c r="DT122" s="861"/>
      <c r="DU122" s="861"/>
      <c r="DV122" s="838">
        <v>19.899999999999999</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5000</v>
      </c>
      <c r="AB123" s="824"/>
      <c r="AC123" s="824"/>
      <c r="AD123" s="824"/>
      <c r="AE123" s="825"/>
      <c r="AF123" s="826">
        <v>5000</v>
      </c>
      <c r="AG123" s="824"/>
      <c r="AH123" s="824"/>
      <c r="AI123" s="824"/>
      <c r="AJ123" s="825"/>
      <c r="AK123" s="826">
        <v>9500</v>
      </c>
      <c r="AL123" s="824"/>
      <c r="AM123" s="824"/>
      <c r="AN123" s="824"/>
      <c r="AO123" s="825"/>
      <c r="AP123" s="871">
        <v>0.2</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475</v>
      </c>
      <c r="BP123" s="925"/>
      <c r="BQ123" s="879">
        <v>17428276</v>
      </c>
      <c r="BR123" s="880"/>
      <c r="BS123" s="880"/>
      <c r="BT123" s="880"/>
      <c r="BU123" s="880"/>
      <c r="BV123" s="880">
        <v>17193995</v>
      </c>
      <c r="BW123" s="880"/>
      <c r="BX123" s="880"/>
      <c r="BY123" s="880"/>
      <c r="BZ123" s="880"/>
      <c r="CA123" s="880">
        <v>17053630</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v>154846</v>
      </c>
      <c r="DH123" s="824"/>
      <c r="DI123" s="824"/>
      <c r="DJ123" s="824"/>
      <c r="DK123" s="825"/>
      <c r="DL123" s="826">
        <v>178290</v>
      </c>
      <c r="DM123" s="824"/>
      <c r="DN123" s="824"/>
      <c r="DO123" s="824"/>
      <c r="DP123" s="825"/>
      <c r="DQ123" s="826">
        <v>213166</v>
      </c>
      <c r="DR123" s="824"/>
      <c r="DS123" s="824"/>
      <c r="DT123" s="824"/>
      <c r="DU123" s="825"/>
      <c r="DV123" s="871">
        <v>4.4000000000000004</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413</v>
      </c>
      <c r="AB124" s="824"/>
      <c r="AC124" s="824"/>
      <c r="AD124" s="824"/>
      <c r="AE124" s="825"/>
      <c r="AF124" s="826" t="s">
        <v>413</v>
      </c>
      <c r="AG124" s="824"/>
      <c r="AH124" s="824"/>
      <c r="AI124" s="824"/>
      <c r="AJ124" s="825"/>
      <c r="AK124" s="826" t="s">
        <v>442</v>
      </c>
      <c r="AL124" s="824"/>
      <c r="AM124" s="824"/>
      <c r="AN124" s="824"/>
      <c r="AO124" s="825"/>
      <c r="AP124" s="871" t="s">
        <v>413</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36.5</v>
      </c>
      <c r="BR124" s="878"/>
      <c r="BS124" s="878"/>
      <c r="BT124" s="878"/>
      <c r="BU124" s="878"/>
      <c r="BV124" s="878">
        <v>27.5</v>
      </c>
      <c r="BW124" s="878"/>
      <c r="BX124" s="878"/>
      <c r="BY124" s="878"/>
      <c r="BZ124" s="878"/>
      <c r="CA124" s="878">
        <v>23.7</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442</v>
      </c>
      <c r="DH124" s="807"/>
      <c r="DI124" s="807"/>
      <c r="DJ124" s="807"/>
      <c r="DK124" s="808"/>
      <c r="DL124" s="809" t="s">
        <v>128</v>
      </c>
      <c r="DM124" s="807"/>
      <c r="DN124" s="807"/>
      <c r="DO124" s="807"/>
      <c r="DP124" s="808"/>
      <c r="DQ124" s="809" t="s">
        <v>442</v>
      </c>
      <c r="DR124" s="807"/>
      <c r="DS124" s="807"/>
      <c r="DT124" s="807"/>
      <c r="DU124" s="808"/>
      <c r="DV124" s="895" t="s">
        <v>128</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442</v>
      </c>
      <c r="AG125" s="824"/>
      <c r="AH125" s="824"/>
      <c r="AI125" s="824"/>
      <c r="AJ125" s="825"/>
      <c r="AK125" s="826" t="s">
        <v>442</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441</v>
      </c>
      <c r="DH125" s="889"/>
      <c r="DI125" s="889"/>
      <c r="DJ125" s="889"/>
      <c r="DK125" s="889"/>
      <c r="DL125" s="889" t="s">
        <v>442</v>
      </c>
      <c r="DM125" s="889"/>
      <c r="DN125" s="889"/>
      <c r="DO125" s="889"/>
      <c r="DP125" s="889"/>
      <c r="DQ125" s="889" t="s">
        <v>442</v>
      </c>
      <c r="DR125" s="889"/>
      <c r="DS125" s="889"/>
      <c r="DT125" s="889"/>
      <c r="DU125" s="889"/>
      <c r="DV125" s="890" t="s">
        <v>442</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442</v>
      </c>
      <c r="AB126" s="824"/>
      <c r="AC126" s="824"/>
      <c r="AD126" s="824"/>
      <c r="AE126" s="825"/>
      <c r="AF126" s="826" t="s">
        <v>413</v>
      </c>
      <c r="AG126" s="824"/>
      <c r="AH126" s="824"/>
      <c r="AI126" s="824"/>
      <c r="AJ126" s="825"/>
      <c r="AK126" s="826" t="s">
        <v>442</v>
      </c>
      <c r="AL126" s="824"/>
      <c r="AM126" s="824"/>
      <c r="AN126" s="824"/>
      <c r="AO126" s="825"/>
      <c r="AP126" s="871" t="s">
        <v>442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413</v>
      </c>
      <c r="DH126" s="861"/>
      <c r="DI126" s="861"/>
      <c r="DJ126" s="861"/>
      <c r="DK126" s="861"/>
      <c r="DL126" s="861" t="s">
        <v>442</v>
      </c>
      <c r="DM126" s="861"/>
      <c r="DN126" s="861"/>
      <c r="DO126" s="861"/>
      <c r="DP126" s="861"/>
      <c r="DQ126" s="861" t="s">
        <v>128</v>
      </c>
      <c r="DR126" s="861"/>
      <c r="DS126" s="861"/>
      <c r="DT126" s="861"/>
      <c r="DU126" s="861"/>
      <c r="DV126" s="838" t="s">
        <v>442</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13</v>
      </c>
      <c r="AB127" s="824"/>
      <c r="AC127" s="824"/>
      <c r="AD127" s="824"/>
      <c r="AE127" s="825"/>
      <c r="AF127" s="826">
        <v>516</v>
      </c>
      <c r="AG127" s="824"/>
      <c r="AH127" s="824"/>
      <c r="AI127" s="824"/>
      <c r="AJ127" s="825"/>
      <c r="AK127" s="826">
        <v>1058</v>
      </c>
      <c r="AL127" s="824"/>
      <c r="AM127" s="824"/>
      <c r="AN127" s="824"/>
      <c r="AO127" s="825"/>
      <c r="AP127" s="871">
        <v>0</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413</v>
      </c>
      <c r="DH127" s="861"/>
      <c r="DI127" s="861"/>
      <c r="DJ127" s="861"/>
      <c r="DK127" s="861"/>
      <c r="DL127" s="861" t="s">
        <v>442</v>
      </c>
      <c r="DM127" s="861"/>
      <c r="DN127" s="861"/>
      <c r="DO127" s="861"/>
      <c r="DP127" s="861"/>
      <c r="DQ127" s="861" t="s">
        <v>128</v>
      </c>
      <c r="DR127" s="861"/>
      <c r="DS127" s="861"/>
      <c r="DT127" s="861"/>
      <c r="DU127" s="861"/>
      <c r="DV127" s="838" t="s">
        <v>442</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183477</v>
      </c>
      <c r="AB128" s="845"/>
      <c r="AC128" s="845"/>
      <c r="AD128" s="845"/>
      <c r="AE128" s="846"/>
      <c r="AF128" s="847">
        <v>176889</v>
      </c>
      <c r="AG128" s="845"/>
      <c r="AH128" s="845"/>
      <c r="AI128" s="845"/>
      <c r="AJ128" s="846"/>
      <c r="AK128" s="847">
        <v>183838</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441</v>
      </c>
      <c r="BG128" s="831"/>
      <c r="BH128" s="831"/>
      <c r="BI128" s="831"/>
      <c r="BJ128" s="831"/>
      <c r="BK128" s="831"/>
      <c r="BL128" s="854"/>
      <c r="BM128" s="830">
        <v>14.57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492</v>
      </c>
      <c r="DH128" s="835"/>
      <c r="DI128" s="835"/>
      <c r="DJ128" s="835"/>
      <c r="DK128" s="835"/>
      <c r="DL128" s="835" t="s">
        <v>493</v>
      </c>
      <c r="DM128" s="835"/>
      <c r="DN128" s="835"/>
      <c r="DO128" s="835"/>
      <c r="DP128" s="835"/>
      <c r="DQ128" s="835" t="s">
        <v>493</v>
      </c>
      <c r="DR128" s="835"/>
      <c r="DS128" s="835"/>
      <c r="DT128" s="835"/>
      <c r="DU128" s="835"/>
      <c r="DV128" s="836" t="s">
        <v>492</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5781526</v>
      </c>
      <c r="AB129" s="824"/>
      <c r="AC129" s="824"/>
      <c r="AD129" s="824"/>
      <c r="AE129" s="825"/>
      <c r="AF129" s="826">
        <v>5763498</v>
      </c>
      <c r="AG129" s="824"/>
      <c r="AH129" s="824"/>
      <c r="AI129" s="824"/>
      <c r="AJ129" s="825"/>
      <c r="AK129" s="826">
        <v>5741316</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441</v>
      </c>
      <c r="BG129" s="814"/>
      <c r="BH129" s="814"/>
      <c r="BI129" s="814"/>
      <c r="BJ129" s="814"/>
      <c r="BK129" s="814"/>
      <c r="BL129" s="815"/>
      <c r="BM129" s="813">
        <v>19.57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958432</v>
      </c>
      <c r="AB130" s="824"/>
      <c r="AC130" s="824"/>
      <c r="AD130" s="824"/>
      <c r="AE130" s="825"/>
      <c r="AF130" s="826">
        <v>940369</v>
      </c>
      <c r="AG130" s="824"/>
      <c r="AH130" s="824"/>
      <c r="AI130" s="824"/>
      <c r="AJ130" s="825"/>
      <c r="AK130" s="826">
        <v>922384</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4823094</v>
      </c>
      <c r="AB131" s="807"/>
      <c r="AC131" s="807"/>
      <c r="AD131" s="807"/>
      <c r="AE131" s="808"/>
      <c r="AF131" s="809">
        <v>4823129</v>
      </c>
      <c r="AG131" s="807"/>
      <c r="AH131" s="807"/>
      <c r="AI131" s="807"/>
      <c r="AJ131" s="808"/>
      <c r="AK131" s="809">
        <v>4818932</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v>23.7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11.23278957</v>
      </c>
      <c r="AB132" s="787"/>
      <c r="AC132" s="787"/>
      <c r="AD132" s="787"/>
      <c r="AE132" s="788"/>
      <c r="AF132" s="789">
        <v>9.6530488820000002</v>
      </c>
      <c r="AG132" s="787"/>
      <c r="AH132" s="787"/>
      <c r="AI132" s="787"/>
      <c r="AJ132" s="788"/>
      <c r="AK132" s="789">
        <v>8.927642058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10.8</v>
      </c>
      <c r="AB133" s="766"/>
      <c r="AC133" s="766"/>
      <c r="AD133" s="766"/>
      <c r="AE133" s="767"/>
      <c r="AF133" s="765">
        <v>10.4</v>
      </c>
      <c r="AG133" s="766"/>
      <c r="AH133" s="766"/>
      <c r="AI133" s="766"/>
      <c r="AJ133" s="767"/>
      <c r="AK133" s="765">
        <v>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NhKGKqpXnuJgRqYM3532sUwg6FzOhxVnPYWZOSq+fjjxYCc6XWpgllw4dDC8Aw5XKmEYkiVy+vcilS8xwYJbA==" saltValue="EZW+6ActaXWbdhBU87a5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T73" sqref="CT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orsMqafh8D7HAAoeV7btAXKlXer7phmyWhEzPvrMenCAslgC850Djj4KVHuXwus0S9I33aFF6+lhtyd6T9BwQ==" saltValue="ZP6iciRL6VXQ2c6nLEkD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49" sqref="A1:A4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77sqy3ORq1IIHOz77d64g4MXGrvXt0tEux6jB5syKZOsiEFUka6KBmIfUdjv+E5G40UZeITrBmFL1yy35HrQ==" saltValue="jypdg6Fnb2KjxdQX2X1B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512</v>
      </c>
      <c r="AL9" s="1190"/>
      <c r="AM9" s="1190"/>
      <c r="AN9" s="1191"/>
      <c r="AO9" s="313">
        <v>1445566</v>
      </c>
      <c r="AP9" s="313">
        <v>70650</v>
      </c>
      <c r="AQ9" s="314">
        <v>70630</v>
      </c>
      <c r="AR9" s="315">
        <v>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513</v>
      </c>
      <c r="AL10" s="1190"/>
      <c r="AM10" s="1190"/>
      <c r="AN10" s="1191"/>
      <c r="AO10" s="316">
        <v>91372</v>
      </c>
      <c r="AP10" s="316">
        <v>4466</v>
      </c>
      <c r="AQ10" s="317">
        <v>8333</v>
      </c>
      <c r="AR10" s="318">
        <v>-46.4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514</v>
      </c>
      <c r="AL11" s="1190"/>
      <c r="AM11" s="1190"/>
      <c r="AN11" s="1191"/>
      <c r="AO11" s="316">
        <v>273923</v>
      </c>
      <c r="AP11" s="316">
        <v>13388</v>
      </c>
      <c r="AQ11" s="317">
        <v>8447</v>
      </c>
      <c r="AR11" s="318">
        <v>58.5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515</v>
      </c>
      <c r="AL12" s="1190"/>
      <c r="AM12" s="1190"/>
      <c r="AN12" s="1191"/>
      <c r="AO12" s="316">
        <v>17756</v>
      </c>
      <c r="AP12" s="316">
        <v>868</v>
      </c>
      <c r="AQ12" s="317">
        <v>1002</v>
      </c>
      <c r="AR12" s="318">
        <v>-13.4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516</v>
      </c>
      <c r="AL13" s="1190"/>
      <c r="AM13" s="1190"/>
      <c r="AN13" s="1191"/>
      <c r="AO13" s="316" t="s">
        <v>517</v>
      </c>
      <c r="AP13" s="316" t="s">
        <v>517</v>
      </c>
      <c r="AQ13" s="317">
        <v>12</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518</v>
      </c>
      <c r="AL14" s="1190"/>
      <c r="AM14" s="1190"/>
      <c r="AN14" s="1191"/>
      <c r="AO14" s="316">
        <v>27127</v>
      </c>
      <c r="AP14" s="316">
        <v>1326</v>
      </c>
      <c r="AQ14" s="317">
        <v>2952</v>
      </c>
      <c r="AR14" s="318">
        <v>-55.1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9" t="s">
        <v>519</v>
      </c>
      <c r="AL15" s="1190"/>
      <c r="AM15" s="1190"/>
      <c r="AN15" s="1191"/>
      <c r="AO15" s="316">
        <v>23295</v>
      </c>
      <c r="AP15" s="316">
        <v>1139</v>
      </c>
      <c r="AQ15" s="317">
        <v>1842</v>
      </c>
      <c r="AR15" s="318">
        <v>-38.200000000000003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520</v>
      </c>
      <c r="AL16" s="1193"/>
      <c r="AM16" s="1193"/>
      <c r="AN16" s="1194"/>
      <c r="AO16" s="316">
        <v>-88285</v>
      </c>
      <c r="AP16" s="316">
        <v>-4315</v>
      </c>
      <c r="AQ16" s="317">
        <v>-6186</v>
      </c>
      <c r="AR16" s="318">
        <v>-30.2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2" t="s">
        <v>189</v>
      </c>
      <c r="AL17" s="1193"/>
      <c r="AM17" s="1193"/>
      <c r="AN17" s="1194"/>
      <c r="AO17" s="316">
        <v>1790754</v>
      </c>
      <c r="AP17" s="316">
        <v>87520</v>
      </c>
      <c r="AQ17" s="317">
        <v>87031</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6" t="s">
        <v>525</v>
      </c>
      <c r="AL21" s="1187"/>
      <c r="AM21" s="1187"/>
      <c r="AN21" s="1188"/>
      <c r="AO21" s="328">
        <v>7.53</v>
      </c>
      <c r="AP21" s="329">
        <v>8.3000000000000007</v>
      </c>
      <c r="AQ21" s="330">
        <v>-0.77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6" t="s">
        <v>526</v>
      </c>
      <c r="AL22" s="1187"/>
      <c r="AM22" s="1187"/>
      <c r="AN22" s="1188"/>
      <c r="AO22" s="333">
        <v>99.1</v>
      </c>
      <c r="AP22" s="334">
        <v>97.7</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7" t="s">
        <v>530</v>
      </c>
      <c r="AL32" s="1178"/>
      <c r="AM32" s="1178"/>
      <c r="AN32" s="1179"/>
      <c r="AO32" s="343">
        <v>607361</v>
      </c>
      <c r="AP32" s="343">
        <v>29684</v>
      </c>
      <c r="AQ32" s="344">
        <v>50496</v>
      </c>
      <c r="AR32" s="345">
        <v>-41.2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7" t="s">
        <v>531</v>
      </c>
      <c r="AL33" s="1178"/>
      <c r="AM33" s="1178"/>
      <c r="AN33" s="117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7" t="s">
        <v>532</v>
      </c>
      <c r="AL34" s="1178"/>
      <c r="AM34" s="1178"/>
      <c r="AN34" s="1179"/>
      <c r="AO34" s="343" t="s">
        <v>517</v>
      </c>
      <c r="AP34" s="343" t="s">
        <v>517</v>
      </c>
      <c r="AQ34" s="344">
        <v>40</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7" t="s">
        <v>533</v>
      </c>
      <c r="AL35" s="1178"/>
      <c r="AM35" s="1178"/>
      <c r="AN35" s="1179"/>
      <c r="AO35" s="343">
        <v>892146</v>
      </c>
      <c r="AP35" s="343">
        <v>43602</v>
      </c>
      <c r="AQ35" s="344">
        <v>19688</v>
      </c>
      <c r="AR35" s="345">
        <v>121.5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7" t="s">
        <v>534</v>
      </c>
      <c r="AL36" s="1178"/>
      <c r="AM36" s="1178"/>
      <c r="AN36" s="1179"/>
      <c r="AO36" s="343">
        <v>26373</v>
      </c>
      <c r="AP36" s="343">
        <v>1289</v>
      </c>
      <c r="AQ36" s="344">
        <v>2838</v>
      </c>
      <c r="AR36" s="345">
        <v>-54.6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7" t="s">
        <v>535</v>
      </c>
      <c r="AL37" s="1178"/>
      <c r="AM37" s="1178"/>
      <c r="AN37" s="1179"/>
      <c r="AO37" s="343">
        <v>10558</v>
      </c>
      <c r="AP37" s="343">
        <v>516</v>
      </c>
      <c r="AQ37" s="344">
        <v>486</v>
      </c>
      <c r="AR37" s="345">
        <v>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0" t="s">
        <v>536</v>
      </c>
      <c r="AL38" s="1181"/>
      <c r="AM38" s="1181"/>
      <c r="AN38" s="1182"/>
      <c r="AO38" s="346">
        <v>1</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0" t="s">
        <v>537</v>
      </c>
      <c r="AL39" s="1181"/>
      <c r="AM39" s="1181"/>
      <c r="AN39" s="1182"/>
      <c r="AO39" s="343">
        <v>-183838</v>
      </c>
      <c r="AP39" s="343">
        <v>-8985</v>
      </c>
      <c r="AQ39" s="344">
        <v>-4320</v>
      </c>
      <c r="AR39" s="345">
        <v>108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7" t="s">
        <v>538</v>
      </c>
      <c r="AL40" s="1178"/>
      <c r="AM40" s="1178"/>
      <c r="AN40" s="1179"/>
      <c r="AO40" s="343">
        <v>-922384</v>
      </c>
      <c r="AP40" s="343">
        <v>-45080</v>
      </c>
      <c r="AQ40" s="344">
        <v>-47973</v>
      </c>
      <c r="AR40" s="345">
        <v>-6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3" t="s">
        <v>301</v>
      </c>
      <c r="AL41" s="1184"/>
      <c r="AM41" s="1184"/>
      <c r="AN41" s="1185"/>
      <c r="AO41" s="343">
        <v>430217</v>
      </c>
      <c r="AP41" s="343">
        <v>21026</v>
      </c>
      <c r="AQ41" s="344">
        <v>21258</v>
      </c>
      <c r="AR41" s="345">
        <v>-1.1000000000000001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0" t="s">
        <v>507</v>
      </c>
      <c r="AN49" s="1172" t="s">
        <v>542</v>
      </c>
      <c r="AO49" s="1173"/>
      <c r="AP49" s="1173"/>
      <c r="AQ49" s="1173"/>
      <c r="AR49" s="117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1"/>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811838</v>
      </c>
      <c r="AN51" s="365">
        <v>37493</v>
      </c>
      <c r="AO51" s="366">
        <v>12.6</v>
      </c>
      <c r="AP51" s="367">
        <v>81768</v>
      </c>
      <c r="AQ51" s="368">
        <v>0.6</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618637</v>
      </c>
      <c r="AN52" s="373">
        <v>28570</v>
      </c>
      <c r="AO52" s="374">
        <v>76.8</v>
      </c>
      <c r="AP52" s="375">
        <v>37917</v>
      </c>
      <c r="AQ52" s="376">
        <v>-22.2</v>
      </c>
      <c r="AR52" s="377">
        <v>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818994</v>
      </c>
      <c r="AN53" s="365">
        <v>38360</v>
      </c>
      <c r="AO53" s="366">
        <v>2.2999999999999998</v>
      </c>
      <c r="AP53" s="367">
        <v>65876</v>
      </c>
      <c r="AQ53" s="368">
        <v>-19.399999999999999</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461100</v>
      </c>
      <c r="AN54" s="373">
        <v>21597</v>
      </c>
      <c r="AO54" s="374">
        <v>-24.4</v>
      </c>
      <c r="AP54" s="375">
        <v>36484</v>
      </c>
      <c r="AQ54" s="376">
        <v>-3.8</v>
      </c>
      <c r="AR54" s="377">
        <v>-20.6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1196359</v>
      </c>
      <c r="AN55" s="365">
        <v>56829</v>
      </c>
      <c r="AO55" s="366">
        <v>48.1</v>
      </c>
      <c r="AP55" s="367">
        <v>68468</v>
      </c>
      <c r="AQ55" s="368">
        <v>3.9</v>
      </c>
      <c r="AR55" s="369">
        <v>44.2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549280</v>
      </c>
      <c r="AN56" s="373">
        <v>26092</v>
      </c>
      <c r="AO56" s="374">
        <v>20.8</v>
      </c>
      <c r="AP56" s="375">
        <v>34140</v>
      </c>
      <c r="AQ56" s="376">
        <v>-6.4</v>
      </c>
      <c r="AR56" s="377">
        <v>27.2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1061974</v>
      </c>
      <c r="AN57" s="365">
        <v>51175</v>
      </c>
      <c r="AO57" s="366">
        <v>-9.9</v>
      </c>
      <c r="AP57" s="367">
        <v>69729</v>
      </c>
      <c r="AQ57" s="368">
        <v>1.8</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463509</v>
      </c>
      <c r="AN58" s="373">
        <v>22336</v>
      </c>
      <c r="AO58" s="374">
        <v>-14.4</v>
      </c>
      <c r="AP58" s="375">
        <v>38908</v>
      </c>
      <c r="AQ58" s="376">
        <v>14</v>
      </c>
      <c r="AR58" s="377">
        <v>-28.4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1693751</v>
      </c>
      <c r="AN59" s="365">
        <v>82779</v>
      </c>
      <c r="AO59" s="366">
        <v>61.8</v>
      </c>
      <c r="AP59" s="367">
        <v>74581</v>
      </c>
      <c r="AQ59" s="368">
        <v>7</v>
      </c>
      <c r="AR59" s="369">
        <v>54.8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1075665</v>
      </c>
      <c r="AN60" s="373">
        <v>52571</v>
      </c>
      <c r="AO60" s="374">
        <v>135.4</v>
      </c>
      <c r="AP60" s="375">
        <v>41563</v>
      </c>
      <c r="AQ60" s="376">
        <v>6.8</v>
      </c>
      <c r="AR60" s="377">
        <v>128.6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1116583</v>
      </c>
      <c r="AN61" s="380">
        <v>53327</v>
      </c>
      <c r="AO61" s="381">
        <v>23</v>
      </c>
      <c r="AP61" s="382">
        <v>72084</v>
      </c>
      <c r="AQ61" s="383">
        <v>-1.2</v>
      </c>
      <c r="AR61" s="369">
        <v>24.2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633638</v>
      </c>
      <c r="AN62" s="373">
        <v>30233</v>
      </c>
      <c r="AO62" s="374">
        <v>38.799999999999997</v>
      </c>
      <c r="AP62" s="375">
        <v>37802</v>
      </c>
      <c r="AQ62" s="376">
        <v>-2.2999999999999998</v>
      </c>
      <c r="AR62" s="377">
        <v>41.1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M67E4yi/lsXTiP4cgBgji1zrWkHkZIejSMJXIGJrt5+p9u2m+45a45/6Ip3tQhVHkhFUqlOylVv9msB64QFKA==" saltValue="FTn2XZl08GXMwwFsiSf8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K49" sqref="AK4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EImoZLMbNVpKJiGUvgao//3cpE/0QDpyPupwuMgvJFHqdvwznhXkzdZ/JwzB7IunymrQDdhQ4AZlCsykBcRgbg==" saltValue="jmLCinkCVqL8Gjs0x2Ma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M103" sqref="CM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Wywhcry2zM2knRt2vC0ox3KWqXcs8ET+FVlsZbbj5DmfXdZhIOVqY+bLho0tW2x+xv3seWRGgmDAWp4gtszQaw==" saltValue="Jn1n3ULwzLeBIkiplE7U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AK49" sqref="A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5" t="s">
        <v>3</v>
      </c>
      <c r="D47" s="1195"/>
      <c r="E47" s="1196"/>
      <c r="F47" s="11">
        <v>36.9</v>
      </c>
      <c r="G47" s="12">
        <v>40.049999999999997</v>
      </c>
      <c r="H47" s="12">
        <v>38.979999999999997</v>
      </c>
      <c r="I47" s="12">
        <v>37.51</v>
      </c>
      <c r="J47" s="13">
        <v>37.880000000000003</v>
      </c>
    </row>
    <row r="48" spans="2:10" ht="57.75" customHeight="1" x14ac:dyDescent="0.15">
      <c r="B48" s="14"/>
      <c r="C48" s="1197" t="s">
        <v>4</v>
      </c>
      <c r="D48" s="1197"/>
      <c r="E48" s="1198"/>
      <c r="F48" s="15">
        <v>6.71</v>
      </c>
      <c r="G48" s="16">
        <v>6.41</v>
      </c>
      <c r="H48" s="16">
        <v>6.52</v>
      </c>
      <c r="I48" s="16">
        <v>6.21</v>
      </c>
      <c r="J48" s="17">
        <v>6.34</v>
      </c>
    </row>
    <row r="49" spans="2:10" ht="57.75" customHeight="1" thickBot="1" x14ac:dyDescent="0.2">
      <c r="B49" s="18"/>
      <c r="C49" s="1199" t="s">
        <v>5</v>
      </c>
      <c r="D49" s="1199"/>
      <c r="E49" s="1200"/>
      <c r="F49" s="19">
        <v>4.71</v>
      </c>
      <c r="G49" s="20">
        <v>2.38</v>
      </c>
      <c r="H49" s="20" t="s">
        <v>563</v>
      </c>
      <c r="I49" s="20" t="s">
        <v>564</v>
      </c>
      <c r="J49" s="21">
        <v>0.33</v>
      </c>
    </row>
    <row r="50" spans="2:10" ht="13.5" customHeight="1" x14ac:dyDescent="0.15"/>
  </sheetData>
  <sheetProtection algorithmName="SHA-512" hashValue="0PHnEaQfUl3XACL2he4ODo4quyo8A+u0Q+Pqo2VNBohsi5CPZjAX1f2vjQgOy+IBP46A74LYCta5wTDExOdlgQ==" saltValue="PSehFw7nG+MdXglmm0NK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2021-03-02T07:57:03Z</cp:lastPrinted>
  <dcterms:created xsi:type="dcterms:W3CDTF">2021-02-05T02:43:35Z</dcterms:created>
  <dcterms:modified xsi:type="dcterms:W3CDTF">2021-03-04T01:41:09Z</dcterms:modified>
  <cp:category/>
</cp:coreProperties>
</file>