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C35" i="9"/>
  <c r="BW34" i="9"/>
  <c r="BW35" i="9" s="1"/>
  <c r="BW36" i="9" s="1"/>
  <c r="BW37" i="9" s="1"/>
  <c r="BW38" i="9" s="1"/>
  <c r="BW39" i="9" s="1"/>
  <c r="BW40" i="9" s="1"/>
  <c r="BW41" i="9" s="1"/>
  <c r="BW42" i="9" s="1"/>
  <c r="BW43" i="9" s="1"/>
  <c r="C34" i="9"/>
  <c r="CO34" i="9" l="1"/>
  <c r="CO35" i="9" s="1"/>
  <c r="CO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<sst xmlns="http://schemas.openxmlformats.org/spreadsheetml/2006/main" count="1019" uniqueCount="565">
  <si>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</si>
  <si>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</si>
  <si>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</si>
  <si>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</si>
  <si>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</si>
  <si>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</si>
  <si>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</si>
  <si>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</si>
  <si>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</si>
  <si>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</si>
  <si>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</si>
  <si>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</si>
  <si>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</si>
  <si>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</si>
  <si>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</si>
  <si>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</si>
  <si>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</si>
  <si>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</si>
  <si>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</si>
  <si>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</si>
  <si>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</si>
  <si>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</si>
  <si>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</si>
  <si>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</si>
  <si>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</si>
  <si>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</si>
  <si>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</si>
  <si>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</si>
  <si>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</si>
  <si>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</si>
  <si>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</si>
  <si>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</si>
  <si>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</si>
  <si>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</si>
  <si>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</si>
  <si>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</si>
  <si>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</si>
  <si>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</si>
  <si>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</si>
  <si>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</si>
  <si>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</si>
  <si>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</si>
  <si>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</si>
  <si>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</si>
  <si>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</si>
  <si>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</si>
  <si>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</si>
  <si>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</si>
  <si>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</si>
  <si>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</si>
  <si>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</si>
  <si>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</si>
  <si>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</si>
  <si>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</si>
  <si>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</si>
  <si>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</si>
  <si>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</si>
  <si>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</si>
  <si>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</si>
  <si>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</si>
  <si>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</si>
  <si>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</si>
  <si>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</si>
  <si>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</si>
  <si>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</si>
  <si>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</si>
  <si>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</si>
  <si>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</si>
  <si>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</si>
  <si>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</si>
  <si>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</si>
  <si>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</si>
  <si>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</si>
  <si>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</si>
  <si>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</si>
  <si>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</si>
  <si>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</si>
  <si>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</si>
  <si>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</si>
  <si>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</si>
  <si>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</si>
  <si>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</si>
  <si>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</si>
  <si>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</si>
  <si>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</si>
  <si>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</si>
  <si>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</si>
  <si>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</si>
  <si>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</si>
  <si>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</si>
  <si>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</si>
  <si>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</si>
  <si>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</si>
  <si>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</si>
  <si>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</si>
  <si>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</si>
  <si>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</si>
  <si>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</si>
  <si>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</si>
  <si>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</si>
  <si>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</si>
  <si>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</si>
  <si>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</si>
  <si>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</si>
  <si>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</si>
  <si>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</si>
  <si>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</si>
  <si>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</si>
  <si>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</si>
  <si>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</si>
  <si>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</si>
  <si>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</si>
  <si>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</si>
  <si>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</si>
  <si>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</si>
  <si>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</si>
  <si>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</si>
  <si>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</si>
  <si>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</si>
  <si>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</si>
  <si>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</si>
  <si>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</si>
  <si>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</si>
  <si>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</si>
  <si>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</si>
  <si>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</si>
  <si>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</si>
  <si>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</si>
  <si>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</si>
  <si>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</si>
  <si>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</si>
  <si>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</si>
  <si>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</si>
  <si>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</si>
  <si>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</si>
  <si>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</si>
  <si>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</si>
  <si>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</si>
  <si>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</si>
  <si>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</si>
  <si>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</si>
  <si>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</si>
  <si>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</si>
  <si>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</si>
  <si>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</si>
  <si>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</si>
  <si>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</si>
  <si>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</si>
  <si>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</si>
  <si>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</si>
  <si>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</si>
  <si>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</si>
  <si>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</si>
  <si>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</si>
  <si>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</si>
  <si>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</si>
  <si>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</si>
  <si>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</si>
  <si>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</si>
  <si>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</si>
  <si>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</si>
  <si>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</si>
  <si>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</si>
  <si>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</si>
  <si>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</si>
  <si>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</si>
  <si>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</si>
  <si>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</si>
  <si>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</si>
  <si>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</si>
  <si>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</si>
  <si>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</si>
  <si>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</si>
  <si>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</si>
  <si>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</si>
  <si>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</si>
  <si>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</si>
  <si>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</si>
  <si>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</si>
  <si>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</si>
  <si>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</si>
  <si>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</si>
  <si>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</si>
  <si>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</si>
  <si>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</si>
  <si>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</si>
  <si>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</si>
  <si>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</si>
  <si>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</si>
  <si>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</si>
  <si>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</si>
  <si>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</si>
  <si>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</si>
  <si>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</si>
  <si>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</si>
  <si>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</si>
  <si>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</si>
  <si>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</si>
  <si>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</si>
  <si>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</si>
  <si>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</si>
  <si>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</si>
  <si>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</si>
  <si>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</si>
  <si>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</si>
  <si>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</si>
  <si>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</si>
  <si>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</si>
  <si>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</si>
  <si>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</si>
  <si>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</si>
  <si>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</si>
  <si>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</si>
  <si>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</si>
  <si>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</si>
  <si>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</si>
  <si>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</si>
  <si>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</si>
  <si>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</si>
  <si>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</si>
  <si>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</si>
  <si>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</si>
  <si>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</si>
  <si>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</si>
  <si>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</si>
  <si>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</si>
  <si>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</si>
  <si>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</si>
  <si>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</si>
  <si>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</si>
  <si>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</si>
  <si>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</si>
  <si>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</si>
  <si>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</si>
  <si>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</si>
  <si>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</si>
  <si>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</si>
  <si>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</si>
  <si>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</si>
  <si>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</si>
  <si>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</si>
  <si>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</si>
  <si>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</si>
  <si>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</si>
  <si>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</si>
  <si>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</si>
  <si>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</si>
  <si>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</si>
  <si>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</si>
  <si>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</si>
  <si>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</si>
  <si>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</si>
  <si>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</si>
  <si>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</si>
  <si>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</si>
  <si>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</si>
  <si>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</si>
  <si>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</si>
  <si>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</si>
  <si>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</si>
  <si>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</si>
  <si>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</si>
  <si>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</si>
  <si>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</si>
  <si>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</si>
  <si>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</si>
  <si>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</si>
  <si>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</si>
  <si>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</si>
  <si>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</si>
  <si>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</si>
  <si>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</si>
  <si>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</si>
  <si>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</si>
  <si>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</si>
  <si>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</si>
  <si>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</si>
  <si>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</si>
  <si>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</si>
  <si>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</si>
  <si>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</si>
  <si>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</si>
  <si>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</si>
  <si>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</si>
  <si>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</si>
  <si>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</si>
  <si>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</si>
  <si>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</si>
  <si>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</si>
  <si>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</si>
  <si>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</si>
  <si>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</si>
  <si>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</si>
  <si>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</si>
  <si>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</si>
  <si>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</si>
  <si>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</si>
  <si>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</si>
  <si>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</si>
  <si>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</si>
  <si>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</si>
  <si>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</si>
  <si>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</si>
  <si>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</si>
  <si>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</si>
  <si>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</si>
  <si>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</si>
  <si>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</si>
  <si>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</si>
  <si>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</si>
  <si>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</si>
  <si>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</si>
  <si>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</si>
  <si>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</si>
  <si>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</si>
  <si>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</si>
  <si>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</si>
  <si>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</si>
  <si>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</si>
  <si>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</si>
  <si>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</si>
  <si>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</si>
  <si>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</si>
  <si>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</si>
  <si>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</si>
  <si>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</si>
  <si>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</si>
  <si>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</si>
  <si>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</si>
  <si>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</si>
  <si>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</si>
  <si>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</si>
  <si>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</si>
  <si>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</si>
  <si>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</si>
  <si>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</si>
  <si>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</si>
  <si>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</si>
  <si>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</si>
  <si>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</si>
  <si>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</si>
  <si>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</si>
  <si>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</si>
  <si>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</si>
  <si>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</si>
  <si>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</si>
  <si>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</si>
  <si>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</si>
  <si>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</si>
  <si>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</si>
  <si>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</si>
  <si>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</si>
  <si>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</si>
  <si>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</si>
  <si>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</si>
  <si>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</si>
  <si>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</si>
  <si>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</si>
  <si>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</si>
  <si>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</si>
  <si>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</si>
  <si>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</si>
  <si>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</si>
  <si>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</si>
  <si>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</si>
  <si>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</si>
  <si>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</si>
  <si>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</si>
  <si>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</si>
  <si>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</si>
  <si>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</si>
  <si>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</si>
  <si>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</si>
  <si>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</si>
  <si>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</si>
  <si>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</si>
  <si>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</si>
  <si>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</si>
  <si>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</si>
  <si>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</si>
  <si>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</si>
  <si>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</si>
  <si>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</si>
  <si>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</si>
  <si>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</si>
  <si>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</si>
  <si>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</si>
  <si>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</si>
  <si>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</si>
  <si>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</si>
  <si>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</si>
  <si>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</si>
  <si>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</si>
  <si>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</si>
  <si>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</si>
  <si>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</si>
  <si>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</si>
  <si>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</si>
  <si>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</si>
  <si>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</si>
  <si>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</si>
  <si>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</si>
  <si>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</si>
  <si>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</si>
  <si>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</si>
  <si>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</si>
  <si>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</si>
  <si>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</si>
  <si>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</si>
  <si>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</si>
  <si>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</si>
  <si>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</si>
  <si>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</si>
  <si>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</si>
  <si>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</si>
  <si>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</si>
  <si>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</si>
  <si>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</si>
  <si>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</si>
  <si>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</si>
  <si>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</si>
  <si>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</si>
  <si>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</si>
  <si>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</si>
  <si>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</si>
  <si>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</si>
  <si>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</si>
  <si>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</si>
  <si>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</si>
  <si>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</si>
  <si>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</si>
  <si>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</si>
  <si>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</si>
  <si>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</si>
  <si>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</si>
  <si>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</si>
  <si>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</si>
  <si>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</si>
  <si>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</si>
  <si>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</si>
  <si>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</si>
  <si>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</si>
  <si>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</si>
  <si>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</si>
  <si>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</si>
  <si>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</si>
  <si>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</si>
  <si>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</si>
  <si>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</si>
  <si>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</si>
  <si>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</si>
  <si>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</si>
  <si>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</si>
  <si>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</si>
  <si>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</si>
  <si>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</si>
  <si>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</si>
  <si>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</si>
  <si>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</si>
  <si>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</si>
  <si>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</si>
  <si>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</si>
  <si>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</si>
  <si>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</si>
  <si>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</si>
  <si>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</si>
  <si>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</si>
  <si>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</si>
  <si>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</si>
  <si>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</si>
  <si>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</si>
  <si>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</si>
  <si>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</si>
  <si>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</si>
  <si>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</si>
  <si>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</si>
  <si>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</si>
  <si>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</si>
  <si>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</si>
  <si>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</si>
  <si>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</si>
  <si>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</si>
  <si>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</si>
  <si>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</si>
  <si>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</si>
  <si>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</si>
  <si>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</si>
  <si>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</si>
  <si>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</si>
  <si>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</si>
  <si>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</si>
  <si>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</si>
  <si>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</si>
  <si>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</si>
  <si>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</si>
  <si>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</si>
  <si>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</si>
  <si>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</si>
  <si>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</si>
  <si>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</si>
  <si>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</si>
  <si>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</si>
  <si>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</si>
  <si>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</si>
  <si>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</si>
  <si>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</si>
  <si>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</si>
  <si>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</si>
  <si>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</si>
  <si>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</si>
  <si>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</si>
  <si>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</si>
  <si>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</si>
  <si>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</si>
  <si>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</si>
  <si>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</si>
  <si>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</si>
  <si>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</si>
  <si>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</si>
  <si>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</si>
  <si>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</si>
  <si>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0.03</t>
  </si>
  <si>
    <t>▲ 0.24</t>
  </si>
  <si>
    <t>▲ 3.80</t>
  </si>
  <si>
    <t>病院事業会計</t>
  </si>
  <si>
    <t>上水道事業会計</t>
  </si>
  <si>
    <t>一般会計</t>
  </si>
  <si>
    <t>国民健康保険特別会計</t>
  </si>
  <si>
    <t>介護保険特別会計</t>
  </si>
  <si>
    <t>後期高齢者医療特別会計</t>
  </si>
  <si>
    <t>下水道特別会計</t>
  </si>
  <si>
    <t>農業集落排水事業特別会計</t>
  </si>
  <si>
    <t>その他会計（赤字）</t>
  </si>
  <si>
    <t>その他会計（黒字）</t>
  </si>
  <si>
    <t>基金等から82百万円繰入</t>
    <rPh sb="0" eb="3">
      <t>キキンナド</t>
    </rPh>
    <rPh sb="7" eb="10">
      <t>ヒャクマンエン</t>
    </rPh>
    <rPh sb="10" eb="12">
      <t>クリイレ</t>
    </rPh>
    <phoneticPr fontId="2"/>
  </si>
  <si>
    <t>-</t>
    <phoneticPr fontId="2"/>
  </si>
  <si>
    <t>-</t>
    <phoneticPr fontId="2"/>
  </si>
  <si>
    <t>-</t>
    <phoneticPr fontId="2"/>
  </si>
  <si>
    <t>基金から41百万円繰入</t>
    <rPh sb="0" eb="2">
      <t>キキン</t>
    </rPh>
    <rPh sb="6" eb="9">
      <t>ヒャクマンエン</t>
    </rPh>
    <rPh sb="9" eb="11">
      <t>クリイレ</t>
    </rPh>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</si>
  <si>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</si>
  <si>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</si>
  <si>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</si>
  <si>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4"/>
  </si>
  <si>
    <t>中濃地域広域行政事務組合(視聴覚ライブラリー運営費特別会計)</t>
    <rPh sb="13" eb="16">
      <t>シチョウカク</t>
    </rPh>
    <rPh sb="22" eb="25">
      <t>ウンエイヒ</t>
    </rPh>
    <rPh sb="25" eb="27">
      <t>トクベツ</t>
    </rPh>
    <rPh sb="27" eb="29">
      <t>カイケイ</t>
    </rPh>
    <phoneticPr fontId="24"/>
  </si>
  <si>
    <t>中濃地域広域行政事務組合(介護保険事業特別会計)</t>
    <rPh sb="13" eb="15">
      <t>カイゴ</t>
    </rPh>
    <rPh sb="15" eb="17">
      <t>ホケン</t>
    </rPh>
    <rPh sb="17" eb="19">
      <t>ジギョウ</t>
    </rPh>
    <rPh sb="19" eb="21">
      <t>トクベツ</t>
    </rPh>
    <rPh sb="21" eb="23">
      <t>カイケイ</t>
    </rPh>
    <phoneticPr fontId="24"/>
  </si>
  <si>
    <t>中濃地域広域行政事務組合(造林事業特別会計)</t>
    <rPh sb="13" eb="15">
      <t>ゾウリン</t>
    </rPh>
    <rPh sb="15" eb="17">
      <t>ジギョウ</t>
    </rPh>
    <rPh sb="17" eb="19">
      <t>トクベツ</t>
    </rPh>
    <rPh sb="19" eb="21">
      <t>カイケイ</t>
    </rPh>
    <phoneticPr fontId="24"/>
  </si>
  <si>
    <t>中濃地域広域行政事務組合(障害者自立支援事業特別会計)</t>
    <rPh sb="13" eb="16">
      <t>ショウガイシャ</t>
    </rPh>
    <rPh sb="16" eb="18">
      <t>ジリツ</t>
    </rPh>
    <rPh sb="18" eb="20">
      <t>シエン</t>
    </rPh>
    <rPh sb="20" eb="22">
      <t>ジギョウ</t>
    </rPh>
    <rPh sb="22" eb="24">
      <t>トクベツ</t>
    </rPh>
    <rPh sb="24" eb="26">
      <t>カイケイ</t>
    </rPh>
    <phoneticPr fontId="24"/>
  </si>
  <si>
    <t>中濃消防組合</t>
    <rPh sb="0" eb="2">
      <t>チュウノウ</t>
    </rPh>
    <rPh sb="2" eb="4">
      <t>ショウボウ</t>
    </rPh>
    <rPh sb="4" eb="6">
      <t>クミアイ</t>
    </rPh>
    <phoneticPr fontId="24"/>
  </si>
  <si>
    <t>岐阜県市町村職員退職手当組合</t>
    <rPh sb="0" eb="3">
      <t>ギフケン</t>
    </rPh>
    <rPh sb="3" eb="6">
      <t>シチョウソン</t>
    </rPh>
    <rPh sb="6" eb="8">
      <t>ショクイン</t>
    </rPh>
    <rPh sb="8" eb="10">
      <t>タイショク</t>
    </rPh>
    <rPh sb="10" eb="12">
      <t>テアテ</t>
    </rPh>
    <rPh sb="12" eb="14">
      <t>クミアイ</t>
    </rPh>
    <phoneticPr fontId="24"/>
  </si>
  <si>
    <t>岐阜県市町村会館組合</t>
    <rPh sb="0" eb="3">
      <t>ギフケン</t>
    </rPh>
    <rPh sb="3" eb="6">
      <t>シチョウソン</t>
    </rPh>
    <rPh sb="6" eb="8">
      <t>カイカン</t>
    </rPh>
    <rPh sb="8" eb="10">
      <t>クミアイ</t>
    </rPh>
    <phoneticPr fontId="24"/>
  </si>
  <si>
    <t>中濃地域農業共済事務組合</t>
    <rPh sb="0" eb="2">
      <t>チュウノウ</t>
    </rPh>
    <rPh sb="2" eb="4">
      <t>チイキ</t>
    </rPh>
    <rPh sb="4" eb="6">
      <t>ノウギョウ</t>
    </rPh>
    <rPh sb="6" eb="8">
      <t>キョウサイ</t>
    </rPh>
    <rPh sb="8" eb="10">
      <t>ジム</t>
    </rPh>
    <rPh sb="10" eb="12">
      <t>クミアイ</t>
    </rPh>
    <phoneticPr fontId="24"/>
  </si>
  <si>
    <t>岐阜地域児童発達支援センター組合</t>
    <rPh sb="0" eb="2">
      <t>ギフ</t>
    </rPh>
    <rPh sb="2" eb="4">
      <t>チイキ</t>
    </rPh>
    <rPh sb="4" eb="6">
      <t>ジドウ</t>
    </rPh>
    <rPh sb="6" eb="8">
      <t>ハッタツ</t>
    </rPh>
    <rPh sb="8" eb="10">
      <t>シエン</t>
    </rPh>
    <rPh sb="14" eb="16">
      <t>クミアイ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</si>
  <si>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</si>
  <si>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4"/>
  </si>
  <si>
    <t>基金から50百万円繰入</t>
    <phoneticPr fontId="2"/>
  </si>
  <si>
    <t>基金から1,660百万円繰入</t>
    <phoneticPr fontId="2"/>
  </si>
  <si>
    <t>基金から1百万円繰入</t>
    <phoneticPr fontId="2"/>
  </si>
  <si>
    <t>基金から1,464百万円繰入</t>
    <phoneticPr fontId="2"/>
  </si>
  <si>
    <t>美濃市土地開発公社</t>
    <rPh sb="0" eb="3">
      <t>ミノシ</t>
    </rPh>
    <rPh sb="3" eb="5">
      <t>トチ</t>
    </rPh>
    <rPh sb="5" eb="7">
      <t>カイハツ</t>
    </rPh>
    <rPh sb="7" eb="9">
      <t>コウシャ</t>
    </rPh>
    <phoneticPr fontId="24"/>
  </si>
  <si>
    <t>株式会社にわか茶屋</t>
    <rPh sb="0" eb="2">
      <t>カブシキ</t>
    </rPh>
    <rPh sb="2" eb="4">
      <t>カイシャ</t>
    </rPh>
    <rPh sb="7" eb="9">
      <t>チャヤ</t>
    </rPh>
    <phoneticPr fontId="24"/>
  </si>
  <si>
    <t>長良川鉄道株式会社</t>
    <rPh sb="0" eb="3">
      <t>ナガラガワ</t>
    </rPh>
    <rPh sb="3" eb="5">
      <t>テツドウ</t>
    </rPh>
    <rPh sb="5" eb="7">
      <t>カブシキ</t>
    </rPh>
    <rPh sb="7" eb="9">
      <t>カイシャ</t>
    </rPh>
    <phoneticPr fontId="24"/>
  </si>
  <si>
    <t>-</t>
    <phoneticPr fontId="2"/>
  </si>
  <si>
    <t>-</t>
    <phoneticPr fontId="2"/>
  </si>
  <si>
    <t>法非適用企業　基金から3百万円繰入</t>
    <phoneticPr fontId="5"/>
  </si>
  <si>
    <t>法非適用企業　基金から4百万円繰入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</si>
</sst>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26818</c:v>
                </c:pt>
                <c:pt idx="1">
                  <c:v>35938</c:v>
                </c:pt>
                <c:pt idx="2">
                  <c:v>43933</c:v>
                </c:pt>
                <c:pt idx="3">
                  <c:v>47475</c:v>
                </c:pt>
                <c:pt idx="4">
                  <c:v>33309</c:v>
                </c:pt>
              </c:numCache>
            </c:numRef>
          </c:val>
          <c:smooth val="0"/>
        </c:ser>
        <c:dLbls>
          <c:showLegendKey val="0"/>
          <c:showVal val="0"/>
          <c:showCatName val="0"/>
          <c:showSerName val="0"/>
          <c:showPercent val="0"/>
          <c:showBubbleSize val="0"/>
        </c:dLbls>
        <c:marker val="1"/>
        <c:smooth val="0"/>
        <c:axId val="105609472"/>
        <c:axId val="121598336"/>
      </c:lineChart>
      <c:catAx>
        <c:axId val="105609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98336"/>
        <c:crosses val="autoZero"/>
        <c:auto val="1"/>
        <c:lblAlgn val="ctr"/>
        <c:lblOffset val="100"/>
        <c:tickLblSkip val="1"/>
        <c:tickMarkSkip val="1"/>
        <c:noMultiLvlLbl val="0"/>
      </c:catAx>
      <c:valAx>
        <c:axId val="121598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0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c:v>
                </c:pt>
                <c:pt idx="1">
                  <c:v>7.41</c:v>
                </c:pt>
                <c:pt idx="2">
                  <c:v>7.13</c:v>
                </c:pt>
                <c:pt idx="3">
                  <c:v>11.87</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20.93</c:v>
                </c:pt>
                <c:pt idx="1">
                  <c:v>23.6</c:v>
                </c:pt>
                <c:pt idx="2">
                  <c:v>25.98</c:v>
                </c:pt>
                <c:pt idx="3">
                  <c:v>25.63</c:v>
                </c:pt>
                <c:pt idx="4">
                  <c:v>33.979999999999997</c:v>
                </c:pt>
              </c:numCache>
            </c:numRef>
          </c:val>
        </c:ser>
        <c:dLbls>
          <c:showLegendKey val="0"/>
          <c:showVal val="0"/>
          <c:showCatName val="0"/>
          <c:showSerName val="0"/>
          <c:showPercent val="0"/>
          <c:showBubbleSize val="0"/>
        </c:dLbls>
        <c:gapWidth val="250"/>
        <c:overlap val="100"/>
        <c:axId val="122600064"/>
        <c:axId val="12260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8.99</c:v>
                </c:pt>
                <c:pt idx="1">
                  <c:v>-0.03</c:v>
                </c:pt>
                <c:pt idx="2">
                  <c:v>-0.24</c:v>
                </c:pt>
                <c:pt idx="3">
                  <c:v>4.97</c:v>
                </c:pt>
                <c:pt idx="4">
                  <c:v>-3.8</c:v>
                </c:pt>
              </c:numCache>
            </c:numRef>
          </c:val>
          <c:smooth val="0"/>
        </c:ser>
        <c:dLbls>
          <c:showLegendKey val="0"/>
          <c:showVal val="0"/>
          <c:showCatName val="0"/>
          <c:showSerName val="0"/>
          <c:showPercent val="0"/>
          <c:showBubbleSize val="0"/>
        </c:dLbls>
        <c:marker val="1"/>
        <c:smooth val="0"/>
        <c:axId val="122600064"/>
        <c:axId val="122606336"/>
      </c:lineChart>
      <c:catAx>
        <c:axId val="1226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06336"/>
        <c:crosses val="autoZero"/>
        <c:auto val="1"/>
        <c:lblAlgn val="ctr"/>
        <c:lblOffset val="100"/>
        <c:tickLblSkip val="1"/>
        <c:tickMarkSkip val="1"/>
        <c:noMultiLvlLbl val="0"/>
      </c:catAx>
      <c:valAx>
        <c:axId val="12260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0.02</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0.56000000000000005</c:v>
                </c:pt>
                <c:pt idx="4">
                  <c:v>#N/A</c:v>
                </c:pt>
                <c:pt idx="5">
                  <c:v>0.27</c:v>
                </c:pt>
                <c:pt idx="6">
                  <c:v>#N/A</c:v>
                </c:pt>
                <c:pt idx="7">
                  <c:v>0.18</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1.73</c:v>
                </c:pt>
                <c:pt idx="2">
                  <c:v>#N/A</c:v>
                </c:pt>
                <c:pt idx="3">
                  <c:v>2.19</c:v>
                </c:pt>
                <c:pt idx="4">
                  <c:v>#N/A</c:v>
                </c:pt>
                <c:pt idx="5">
                  <c:v>2.5299999999999998</c:v>
                </c:pt>
                <c:pt idx="6">
                  <c:v>#N/A</c:v>
                </c:pt>
                <c:pt idx="7">
                  <c:v>2.98</c:v>
                </c:pt>
                <c:pt idx="8">
                  <c:v>#N/A</c:v>
                </c:pt>
                <c:pt idx="9">
                  <c:v>2.59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7.3</c:v>
                </c:pt>
                <c:pt idx="2">
                  <c:v>#N/A</c:v>
                </c:pt>
                <c:pt idx="3">
                  <c:v>7.4</c:v>
                </c:pt>
                <c:pt idx="4">
                  <c:v>#N/A</c:v>
                </c:pt>
                <c:pt idx="5">
                  <c:v>7.13</c:v>
                </c:pt>
                <c:pt idx="6">
                  <c:v>#N/A</c:v>
                </c:pt>
                <c:pt idx="7">
                  <c:v>11.86</c:v>
                </c:pt>
                <c:pt idx="8">
                  <c:v>#N/A</c:v>
                </c:pt>
                <c:pt idx="9">
                  <c:v>5.6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5.77</c:v>
                </c:pt>
                <c:pt idx="2">
                  <c:v>#N/A</c:v>
                </c:pt>
                <c:pt idx="3">
                  <c:v>6</c:v>
                </c:pt>
                <c:pt idx="4">
                  <c:v>#N/A</c:v>
                </c:pt>
                <c:pt idx="5">
                  <c:v>5.79</c:v>
                </c:pt>
                <c:pt idx="6">
                  <c:v>#N/A</c:v>
                </c:pt>
                <c:pt idx="7">
                  <c:v>5.53</c:v>
                </c:pt>
                <c:pt idx="8">
                  <c:v>#N/A</c:v>
                </c:pt>
                <c:pt idx="9">
                  <c:v>5.65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27.06</c:v>
                </c:pt>
                <c:pt idx="2">
                  <c:v>#N/A</c:v>
                </c:pt>
                <c:pt idx="3">
                  <c:v>35.29</c:v>
                </c:pt>
                <c:pt idx="4">
                  <c:v>#N/A</c:v>
                </c:pt>
                <c:pt idx="5">
                  <c:v>40.83</c:v>
                </c:pt>
                <c:pt idx="6">
                  <c:v>#N/A</c:v>
                </c:pt>
                <c:pt idx="7">
                  <c:v>45.63</c:v>
                </c:pt>
                <c:pt idx="8">
                  <c:v>#N/A</c:v>
                </c:pt>
                <c:pt idx="9">
                  <c:v>50.88</c:v>
                </c:pt>
              </c:numCache>
            </c:numRef>
          </c:val>
        </c:ser>
        <c:dLbls>
          <c:showLegendKey val="0"/>
          <c:showVal val="0"/>
          <c:showCatName val="0"/>
          <c:showSerName val="0"/>
          <c:showPercent val="0"/>
          <c:showBubbleSize val="0"/>
        </c:dLbls>
        <c:gapWidth val="150"/>
        <c:overlap val="100"/>
        <c:axId val="122839808"/>
        <c:axId val="122841344"/>
      </c:barChart>
      <c:catAx>
        <c:axId val="1228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41344"/>
        <c:crosses val="autoZero"/>
        <c:auto val="1"/>
        <c:lblAlgn val="ctr"/>
        <c:lblOffset val="100"/>
        <c:tickLblSkip val="1"/>
        <c:tickMarkSkip val="1"/>
        <c:noMultiLvlLbl val="0"/>
      </c:catAx>
      <c:valAx>
        <c:axId val="12284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1287</c:v>
                </c:pt>
                <c:pt idx="5">
                  <c:v>1246</c:v>
                </c:pt>
                <c:pt idx="8">
                  <c:v>1235</c:v>
                </c:pt>
                <c:pt idx="11">
                  <c:v>1230</c:v>
                </c:pt>
                <c:pt idx="14">
                  <c:v>1246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c:v>
                </c:pt>
                <c:pt idx="3">
                  <c:v>12</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48</c:v>
                </c:pt>
                <c:pt idx="6">
                  <c:v>52</c:v>
                </c:pt>
                <c:pt idx="9">
                  <c:v>54</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852</c:v>
                </c:pt>
                <c:pt idx="3">
                  <c:v>872</c:v>
                </c:pt>
                <c:pt idx="6">
                  <c:v>882</c:v>
                </c:pt>
                <c:pt idx="9">
                  <c:v>906</c:v>
                </c:pt>
                <c:pt idx="12">
                  <c:v>957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1021</c:v>
                </c:pt>
                <c:pt idx="3">
                  <c:v>961</c:v>
                </c:pt>
                <c:pt idx="6">
                  <c:v>952</c:v>
                </c:pt>
                <c:pt idx="9">
                  <c:v>855</c:v>
                </c:pt>
                <c:pt idx="12">
                  <c:v>829</c:v>
                </c:pt>
              </c:numCache>
            </c:numRef>
          </c:val>
        </c:ser>
        <c:dLbls>
          <c:showLegendKey val="0"/>
          <c:showVal val="0"/>
          <c:showCatName val="0"/>
          <c:showSerName val="0"/>
          <c:showPercent val="0"/>
          <c:showBubbleSize val="0"/>
        </c:dLbls>
        <c:gapWidth val="100"/>
        <c:overlap val="100"/>
        <c:axId val="121672064"/>
        <c:axId val="12167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657</c:v>
                </c:pt>
                <c:pt idx="2">
                  <c:v>#N/A</c:v>
                </c:pt>
                <c:pt idx="3">
                  <c:v>#N/A</c:v>
                </c:pt>
                <c:pt idx="4">
                  <c:v>647</c:v>
                </c:pt>
                <c:pt idx="5">
                  <c:v>#N/A</c:v>
                </c:pt>
                <c:pt idx="6">
                  <c:v>#N/A</c:v>
                </c:pt>
                <c:pt idx="7">
                  <c:v>657</c:v>
                </c:pt>
                <c:pt idx="8">
                  <c:v>#N/A</c:v>
                </c:pt>
                <c:pt idx="9">
                  <c:v>#N/A</c:v>
                </c:pt>
                <c:pt idx="10">
                  <c:v>590</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121672064"/>
        <c:axId val="121673984"/>
      </c:lineChart>
      <c:catAx>
        <c:axId val="1216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73984"/>
        <c:crosses val="autoZero"/>
        <c:auto val="1"/>
        <c:lblAlgn val="ctr"/>
        <c:lblOffset val="100"/>
        <c:tickLblSkip val="1"/>
        <c:tickMarkSkip val="1"/>
        <c:noMultiLvlLbl val="0"/>
      </c:catAx>
      <c:valAx>
        <c:axId val="1216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12673</c:v>
                </c:pt>
                <c:pt idx="5">
                  <c:v>12372</c:v>
                </c:pt>
                <c:pt idx="8">
                  <c:v>12113</c:v>
                </c:pt>
                <c:pt idx="11">
                  <c:v>11878</c:v>
                </c:pt>
                <c:pt idx="14">
                  <c:v>11581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3513</c:v>
                </c:pt>
                <c:pt idx="5">
                  <c:v>3305</c:v>
                </c:pt>
                <c:pt idx="8">
                  <c:v>3013</c:v>
                </c:pt>
                <c:pt idx="11">
                  <c:v>2724</c:v>
                </c:pt>
                <c:pt idx="14">
                  <c:v>2335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2608</c:v>
                </c:pt>
                <c:pt idx="5">
                  <c:v>2844</c:v>
                </c:pt>
                <c:pt idx="8">
                  <c:v>3339</c:v>
                </c:pt>
                <c:pt idx="11">
                  <c:v>3459</c:v>
                </c:pt>
                <c:pt idx="14">
                  <c:v>4036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1877</c:v>
                </c:pt>
                <c:pt idx="3">
                  <c:v>1870</c:v>
                </c:pt>
                <c:pt idx="6">
                  <c:v>1783</c:v>
                </c:pt>
                <c:pt idx="9">
                  <c:v>1698</c:v>
                </c:pt>
                <c:pt idx="12">
                  <c:v>2154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433</c:v>
                </c:pt>
                <c:pt idx="3">
                  <c:v>390</c:v>
                </c:pt>
                <c:pt idx="6">
                  <c:v>341</c:v>
                </c:pt>
                <c:pt idx="9">
                  <c:v>323</c:v>
                </c:pt>
                <c:pt idx="12">
                  <c:v>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13054</c:v>
                </c:pt>
                <c:pt idx="3">
                  <c:v>12709</c:v>
                </c:pt>
                <c:pt idx="6">
                  <c:v>12510</c:v>
                </c:pt>
                <c:pt idx="9">
                  <c:v>12206</c:v>
                </c:pt>
                <c:pt idx="12">
                  <c:v>11889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730</c:v>
                </c:pt>
                <c:pt idx="3">
                  <c:v>724</c:v>
                </c:pt>
                <c:pt idx="6">
                  <c:v>670</c:v>
                </c:pt>
                <c:pt idx="9">
                  <c:v>635</c:v>
                </c:pt>
                <c:pt idx="12">
                  <c:v>576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7577</c:v>
                </c:pt>
                <c:pt idx="3">
                  <c:v>7300</c:v>
                </c:pt>
                <c:pt idx="6">
                  <c:v>7282</c:v>
                </c:pt>
                <c:pt idx="9">
                  <c:v>7107</c:v>
                </c:pt>
                <c:pt idx="12">
                  <c:v>6930</c:v>
                </c:pt>
              </c:numCache>
            </c:numRef>
          </c:val>
        </c:ser>
        <c:dLbls>
          <c:showLegendKey val="0"/>
          <c:showVal val="0"/>
          <c:showCatName val="0"/>
          <c:showSerName val="0"/>
          <c:showPercent val="0"/>
          <c:showBubbleSize val="0"/>
        </c:dLbls>
        <c:gapWidth val="100"/>
        <c:overlap val="100"/>
        <c:axId val="105648128"/>
        <c:axId val="10565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4878</c:v>
                </c:pt>
                <c:pt idx="2">
                  <c:v>#N/A</c:v>
                </c:pt>
                <c:pt idx="3">
                  <c:v>#N/A</c:v>
                </c:pt>
                <c:pt idx="4">
                  <c:v>4473</c:v>
                </c:pt>
                <c:pt idx="5">
                  <c:v>#N/A</c:v>
                </c:pt>
                <c:pt idx="6">
                  <c:v>#N/A</c:v>
                </c:pt>
                <c:pt idx="7">
                  <c:v>4122</c:v>
                </c:pt>
                <c:pt idx="8">
                  <c:v>#N/A</c:v>
                </c:pt>
                <c:pt idx="9">
                  <c:v>#N/A</c:v>
                </c:pt>
                <c:pt idx="10">
                  <c:v>3910</c:v>
                </c:pt>
                <c:pt idx="11">
                  <c:v>#N/A</c:v>
                </c:pt>
                <c:pt idx="12">
                  <c:v>#N/A</c:v>
                </c:pt>
                <c:pt idx="13">
                  <c:v>3904</c:v>
                </c:pt>
                <c:pt idx="14">
                  <c:v>#N/A</c:v>
                </c:pt>
              </c:numCache>
            </c:numRef>
          </c:val>
          <c:smooth val="0"/>
        </c:ser>
        <c:dLbls>
          <c:showLegendKey val="0"/>
          <c:showVal val="0"/>
          <c:showCatName val="0"/>
          <c:showSerName val="0"/>
          <c:showPercent val="0"/>
          <c:showBubbleSize val="0"/>
        </c:dLbls>
        <c:marker val="1"/>
        <c:smooth val="0"/>
        <c:axId val="105648128"/>
        <c:axId val="105650048"/>
      </c:lineChart>
      <c:catAx>
        <c:axId val="1056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50048"/>
        <c:crosses val="autoZero"/>
        <c:auto val="1"/>
        <c:lblAlgn val="ctr"/>
        <c:lblOffset val="100"/>
        <c:tickLblSkip val="1"/>
        <c:tickMarkSkip val="1"/>
        <c:noMultiLvlLbl val="0"/>
      </c:catAx>
      <c:valAx>
        <c:axId val="1056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4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22,017
21,638
117.01
9,453,450
9,068,002
325,429
5,810,997
6,922,873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美濃市の全体面積の内約</a:t>
          </a:r>
          <a:r>
            <a:rPr kumimoji="1" lang="en-US" altLang="ja-JP" sz="1200">
              <a:latin typeface="ＭＳ Ｐゴシック"/>
            </a:rPr>
            <a:t>80</a:t>
          </a:r>
          <a:r>
            <a:rPr kumimoji="1" lang="ja-JP" altLang="en-US" sz="1200">
              <a:latin typeface="ＭＳ Ｐゴシック"/>
            </a:rPr>
            <a:t>％が山林という地理的条件にあり、立地企業が少ないことや人口の減少、高齢化率の上昇などにより市税収入が類似団体平均を下回っている。</a:t>
          </a:r>
          <a:endParaRPr kumimoji="1" lang="en-US" altLang="ja-JP" sz="1200">
            <a:latin typeface="ＭＳ Ｐゴシック"/>
          </a:endParaRPr>
        </a:p>
        <a:p>
          <a:r>
            <a:rPr kumimoji="1" lang="ja-JP" altLang="en-US" sz="1200">
              <a:latin typeface="ＭＳ Ｐゴシック"/>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産後まで幅広い子育て支援等を行い、自主財源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131535</xdr:rowOff>
    </xdr:to>
    <xdr:cxnSp macro="">
      <xdr:nvCxnSpPr>
        <xdr:cNvPr id="64" name="直線コネクタ 63"/>
        <xdr:cNvCxnSpPr/>
      </xdr:nvCxnSpPr>
      <xdr:spPr>
        <a:xfrm flipV="1">
          <a:off x="4953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7"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8" name="直線コネクタ 67"/>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62593</xdr:rowOff>
    </xdr:to>
    <xdr:cxnSp macro="">
      <xdr:nvCxnSpPr>
        <xdr:cNvPr id="69" name="直線コネクタ 68"/>
        <xdr:cNvCxnSpPr/>
      </xdr:nvCxnSpPr>
      <xdr:spPr>
        <a:xfrm flipV="1">
          <a:off x="4114800" y="77433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62593</xdr:rowOff>
    </xdr:from>
    <xdr:to>
      <xdr:col>6</xdr:col>
      <xdr:colOff>0</xdr:colOff>
      <xdr:row>45</xdr:row>
      <xdr:rowOff>97065</xdr:rowOff>
    </xdr:to>
    <xdr:cxnSp macro="">
      <xdr:nvCxnSpPr>
        <xdr:cNvPr id="72" name="直線コネクタ 71"/>
        <xdr:cNvCxnSpPr/>
      </xdr:nvCxnSpPr>
      <xdr:spPr>
        <a:xfrm flipV="1">
          <a:off x="3225800" y="77778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97065</xdr:rowOff>
    </xdr:to>
    <xdr:cxnSp macro="">
      <xdr:nvCxnSpPr>
        <xdr:cNvPr id="75" name="直線コネクタ 74"/>
        <xdr:cNvCxnSpPr/>
      </xdr:nvCxnSpPr>
      <xdr:spPr>
        <a:xfrm>
          <a:off x="2336800" y="77089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165100</xdr:rowOff>
    </xdr:to>
    <xdr:cxnSp macro="">
      <xdr:nvCxnSpPr>
        <xdr:cNvPr id="78" name="直線コネクタ 77"/>
        <xdr:cNvCxnSpPr/>
      </xdr:nvCxnSpPr>
      <xdr:spPr>
        <a:xfrm>
          <a:off x="1447800" y="757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9" name="フローチャート : 判断 78"/>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0" name="テキスト ボックス 79"/>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2" name="テキスト ボックス 81"/>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9"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0" name="円/楕円 89"/>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1" name="テキスト ボックス 90"/>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46265</xdr:rowOff>
    </xdr:from>
    <xdr:to>
      <xdr:col>4</xdr:col>
      <xdr:colOff>533400</xdr:colOff>
      <xdr:row>45</xdr:row>
      <xdr:rowOff>147865</xdr:rowOff>
    </xdr:to>
    <xdr:sp macro="" textlink="">
      <xdr:nvSpPr>
        <xdr:cNvPr id="92" name="円/楕円 91"/>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132642</xdr:rowOff>
    </xdr:from>
    <xdr:ext cx="762000" cy="259045"/>
    <xdr:sp macro="" textlink="">
      <xdr:nvSpPr>
        <xdr:cNvPr id="93" name="テキスト ボックス 92"/>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歳出面で、人件費や公債費などの経常的経費は減少傾向であるものの、歳入面で、市税や地方交付税等の経常的収入がさらに減少したため、平成</a:t>
          </a:r>
          <a:r>
            <a:rPr kumimoji="1" lang="en-US" altLang="ja-JP" sz="1300">
              <a:latin typeface="ＭＳ Ｐゴシック"/>
            </a:rPr>
            <a:t>26</a:t>
          </a:r>
          <a:r>
            <a:rPr kumimoji="1" lang="ja-JP" altLang="en-US" sz="1300">
              <a:latin typeface="ＭＳ Ｐゴシック"/>
            </a:rPr>
            <a:t>年度決算に係る経常収支比率は、</a:t>
          </a:r>
          <a:r>
            <a:rPr kumimoji="1" lang="en-US" altLang="ja-JP" sz="1300">
              <a:latin typeface="ＭＳ Ｐゴシック"/>
            </a:rPr>
            <a:t>1.2</a:t>
          </a:r>
          <a:r>
            <a:rPr kumimoji="1" lang="ja-JP" altLang="en-US" sz="1300">
              <a:latin typeface="ＭＳ Ｐゴシック"/>
            </a:rPr>
            <a:t>％増加した。類似団体平均も上回っており、財政構造の著しい硬直化を示す結果となっている。</a:t>
          </a:r>
          <a:endParaRPr kumimoji="1" lang="en-US" altLang="ja-JP" sz="1300">
            <a:latin typeface="ＭＳ Ｐゴシック"/>
          </a:endParaRPr>
        </a:p>
        <a:p>
          <a:r>
            <a:rPr kumimoji="1" lang="ja-JP" altLang="en-US" sz="1300">
              <a:latin typeface="ＭＳ Ｐゴシック"/>
            </a:rPr>
            <a:t>　特に、歳出面では、下水道事業や農業集落排水事業等他会計への繰出金に係る経常収支比率が</a:t>
          </a:r>
          <a:r>
            <a:rPr kumimoji="1" lang="en-US" altLang="ja-JP" sz="1300">
              <a:latin typeface="ＭＳ Ｐゴシック"/>
            </a:rPr>
            <a:t>23.5</a:t>
          </a:r>
          <a:r>
            <a:rPr kumimoji="1" lang="ja-JP" altLang="en-US" sz="1300">
              <a:latin typeface="ＭＳ Ｐゴシック"/>
            </a:rPr>
            <a:t>％を占めているため、今後も使用料の適正化、経営の合理化等の行財政改革を推進し、経常収支比率の改善を継続して図る必要がある。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3" name="直線コネクタ 122"/>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6"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7" name="直線コネクタ 126"/>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156528</xdr:rowOff>
    </xdr:from>
    <xdr:to>
      <xdr:col>7</xdr:col>
      <xdr:colOff>152400</xdr:colOff>
      <xdr:row>64</xdr:row>
      <xdr:rowOff>57468</xdr:rowOff>
    </xdr:to>
    <xdr:cxnSp macro="">
      <xdr:nvCxnSpPr>
        <xdr:cNvPr id="128" name="直線コネクタ 127"/>
        <xdr:cNvCxnSpPr/>
      </xdr:nvCxnSpPr>
      <xdr:spPr>
        <a:xfrm>
          <a:off x="4114800" y="109578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29"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0" name="フローチャート : 判断 129"/>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156528</xdr:rowOff>
    </xdr:to>
    <xdr:cxnSp macro="">
      <xdr:nvCxnSpPr>
        <xdr:cNvPr id="131" name="直線コネクタ 130"/>
        <xdr:cNvCxnSpPr/>
      </xdr:nvCxnSpPr>
      <xdr:spPr>
        <a:xfrm>
          <a:off x="3225800" y="1087945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2" name="フローチャート : 判断 131"/>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33" name="テキスト ボックス 13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63</xdr:row>
      <xdr:rowOff>126365</xdr:rowOff>
    </xdr:to>
    <xdr:cxnSp macro="">
      <xdr:nvCxnSpPr>
        <xdr:cNvPr id="134" name="直線コネクタ 133"/>
        <xdr:cNvCxnSpPr/>
      </xdr:nvCxnSpPr>
      <xdr:spPr>
        <a:xfrm flipV="1">
          <a:off x="2336800" y="108794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5" name="フローチャート : 判断 134"/>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6" name="テキスト ボックス 135"/>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63</xdr:row>
      <xdr:rowOff>156528</xdr:rowOff>
    </xdr:to>
    <xdr:cxnSp macro="">
      <xdr:nvCxnSpPr>
        <xdr:cNvPr id="137" name="直線コネクタ 136"/>
        <xdr:cNvCxnSpPr/>
      </xdr:nvCxnSpPr>
      <xdr:spPr>
        <a:xfrm flipV="1">
          <a:off x="1447800" y="109277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9" name="テキスト ボックス 13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40" name="フローチャート :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6668</xdr:rowOff>
    </xdr:from>
    <xdr:to>
      <xdr:col>7</xdr:col>
      <xdr:colOff>203200</xdr:colOff>
      <xdr:row>64</xdr:row>
      <xdr:rowOff>108268</xdr:rowOff>
    </xdr:to>
    <xdr:sp macro="" textlink="">
      <xdr:nvSpPr>
        <xdr:cNvPr id="147" name="円/楕円 146"/>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150195</xdr:rowOff>
    </xdr:from>
    <xdr:ext cx="762000" cy="259045"/>
    <xdr:sp macro="" textlink="">
      <xdr:nvSpPr>
        <xdr:cNvPr id="148"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105728</xdr:rowOff>
    </xdr:from>
    <xdr:to>
      <xdr:col>6</xdr:col>
      <xdr:colOff>50800</xdr:colOff>
      <xdr:row>64</xdr:row>
      <xdr:rowOff>35878</xdr:rowOff>
    </xdr:to>
    <xdr:sp macro="" textlink="">
      <xdr:nvSpPr>
        <xdr:cNvPr id="149" name="円/楕円 148"/>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20655</xdr:rowOff>
    </xdr:from>
    <xdr:ext cx="736600" cy="259045"/>
    <xdr:sp macro="" textlink="">
      <xdr:nvSpPr>
        <xdr:cNvPr id="150" name="テキスト ボックス 149"/>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1" name="円/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2" name="テキスト ボックス 151"/>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3" name="円/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161942</xdr:rowOff>
    </xdr:from>
    <xdr:ext cx="762000" cy="259045"/>
    <xdr:sp macro="" textlink="">
      <xdr:nvSpPr>
        <xdr:cNvPr id="154" name="テキスト ボックス 15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105728</xdr:rowOff>
    </xdr:from>
    <xdr:to>
      <xdr:col>2</xdr:col>
      <xdr:colOff>127000</xdr:colOff>
      <xdr:row>64</xdr:row>
      <xdr:rowOff>35878</xdr:rowOff>
    </xdr:to>
    <xdr:sp macro="" textlink="">
      <xdr:nvSpPr>
        <xdr:cNvPr id="155" name="円/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行財政改革による人件費の抑制や物件費等経常的な事務費、管理費等の節減により類似団体平均を僅かながらに下回っている。</a:t>
          </a:r>
          <a:endParaRPr kumimoji="1" lang="en-US" altLang="ja-JP" sz="1300">
            <a:latin typeface="ＭＳ Ｐゴシック"/>
          </a:endParaRPr>
        </a:p>
        <a:p>
          <a:r>
            <a:rPr kumimoji="1" lang="ja-JP" altLang="en-US" sz="1300">
              <a:latin typeface="ＭＳ Ｐゴシック"/>
            </a:rPr>
            <a:t>　しかし、今後は指定管理者制度導入による委託経費や施設の老朽化による修繕料等の増加が見込まれるため、今後も人件費の抑制に努めるとともに、各公共施設の長寿命化修繕計画の策定を進めるなど、計画的な管理的経費の合理化、省力化を進め、経常的経費の圧縮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4" name="直線コネクタ 183"/>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5"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6" name="直線コネクタ 185"/>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7"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88" name="直線コネクタ 187"/>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30194</xdr:rowOff>
    </xdr:from>
    <xdr:to>
      <xdr:col>7</xdr:col>
      <xdr:colOff>152400</xdr:colOff>
      <xdr:row>84</xdr:row>
      <xdr:rowOff>46282</xdr:rowOff>
    </xdr:to>
    <xdr:cxnSp macro="">
      <xdr:nvCxnSpPr>
        <xdr:cNvPr id="189" name="直線コネクタ 188"/>
        <xdr:cNvCxnSpPr/>
      </xdr:nvCxnSpPr>
      <xdr:spPr>
        <a:xfrm>
          <a:off x="4114800" y="14260544"/>
          <a:ext cx="838200" cy="1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0"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1" name="フローチャート : 判断 190"/>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30194</xdr:rowOff>
    </xdr:from>
    <xdr:to>
      <xdr:col>6</xdr:col>
      <xdr:colOff>0</xdr:colOff>
      <xdr:row>83</xdr:row>
      <xdr:rowOff>63736</xdr:rowOff>
    </xdr:to>
    <xdr:cxnSp macro="">
      <xdr:nvCxnSpPr>
        <xdr:cNvPr id="192" name="直線コネクタ 191"/>
        <xdr:cNvCxnSpPr/>
      </xdr:nvCxnSpPr>
      <xdr:spPr>
        <a:xfrm flipV="1">
          <a:off x="3225800" y="142605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3" name="フローチャート : 判断 192"/>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4" name="テキスト ボックス 193"/>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63736</xdr:rowOff>
    </xdr:from>
    <xdr:to>
      <xdr:col>4</xdr:col>
      <xdr:colOff>482600</xdr:colOff>
      <xdr:row>83</xdr:row>
      <xdr:rowOff>167880</xdr:rowOff>
    </xdr:to>
    <xdr:cxnSp macro="">
      <xdr:nvCxnSpPr>
        <xdr:cNvPr id="195" name="直線コネクタ 194"/>
        <xdr:cNvCxnSpPr/>
      </xdr:nvCxnSpPr>
      <xdr:spPr>
        <a:xfrm flipV="1">
          <a:off x="2336800" y="14294086"/>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6" name="フローチャート : 判断 195"/>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76647</xdr:rowOff>
    </xdr:from>
    <xdr:ext cx="762000" cy="259045"/>
    <xdr:sp macro="" textlink="">
      <xdr:nvSpPr>
        <xdr:cNvPr id="197" name="テキスト ボックス 196"/>
        <xdr:cNvSpPr txBox="1"/>
      </xdr:nvSpPr>
      <xdr:spPr>
        <a:xfrm>
          <a:off x="2844800" y="144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52177</xdr:rowOff>
    </xdr:from>
    <xdr:to>
      <xdr:col>3</xdr:col>
      <xdr:colOff>279400</xdr:colOff>
      <xdr:row>83</xdr:row>
      <xdr:rowOff>167880</xdr:rowOff>
    </xdr:to>
    <xdr:cxnSp macro="">
      <xdr:nvCxnSpPr>
        <xdr:cNvPr id="198" name="直線コネクタ 197"/>
        <xdr:cNvCxnSpPr/>
      </xdr:nvCxnSpPr>
      <xdr:spPr>
        <a:xfrm>
          <a:off x="1447800" y="14282527"/>
          <a:ext cx="8890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199" name="フローチャート : 判断 198"/>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163805</xdr:rowOff>
    </xdr:from>
    <xdr:ext cx="762000" cy="259045"/>
    <xdr:sp macro="" textlink="">
      <xdr:nvSpPr>
        <xdr:cNvPr id="200" name="テキスト ボックス 199"/>
        <xdr:cNvSpPr txBox="1"/>
      </xdr:nvSpPr>
      <xdr:spPr>
        <a:xfrm>
          <a:off x="1955800" y="145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80620</xdr:rowOff>
    </xdr:from>
    <xdr:to>
      <xdr:col>2</xdr:col>
      <xdr:colOff>127000</xdr:colOff>
      <xdr:row>84</xdr:row>
      <xdr:rowOff>10770</xdr:rowOff>
    </xdr:to>
    <xdr:sp macro="" textlink="">
      <xdr:nvSpPr>
        <xdr:cNvPr id="201" name="フローチャート : 判断 200"/>
        <xdr:cNvSpPr/>
      </xdr:nvSpPr>
      <xdr:spPr>
        <a:xfrm>
          <a:off x="1397000" y="143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166997</xdr:rowOff>
    </xdr:from>
    <xdr:ext cx="762000" cy="259045"/>
    <xdr:sp macro="" textlink="">
      <xdr:nvSpPr>
        <xdr:cNvPr id="202" name="テキスト ボックス 201"/>
        <xdr:cNvSpPr txBox="1"/>
      </xdr:nvSpPr>
      <xdr:spPr>
        <a:xfrm>
          <a:off x="1066800" y="143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166932</xdr:rowOff>
    </xdr:from>
    <xdr:to>
      <xdr:col>7</xdr:col>
      <xdr:colOff>203200</xdr:colOff>
      <xdr:row>84</xdr:row>
      <xdr:rowOff>97082</xdr:rowOff>
    </xdr:to>
    <xdr:sp macro="" textlink="">
      <xdr:nvSpPr>
        <xdr:cNvPr id="208" name="円/楕円 207"/>
        <xdr:cNvSpPr/>
      </xdr:nvSpPr>
      <xdr:spPr>
        <a:xfrm>
          <a:off x="4902200" y="143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12009</xdr:rowOff>
    </xdr:from>
    <xdr:ext cx="762000" cy="259045"/>
    <xdr:sp macro="" textlink="">
      <xdr:nvSpPr>
        <xdr:cNvPr id="209" name="人件費・物件費等の状況該当値テキスト"/>
        <xdr:cNvSpPr txBox="1"/>
      </xdr:nvSpPr>
      <xdr:spPr>
        <a:xfrm>
          <a:off x="5041900" y="142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150844</xdr:rowOff>
    </xdr:from>
    <xdr:to>
      <xdr:col>6</xdr:col>
      <xdr:colOff>50800</xdr:colOff>
      <xdr:row>83</xdr:row>
      <xdr:rowOff>80994</xdr:rowOff>
    </xdr:to>
    <xdr:sp macro="" textlink="">
      <xdr:nvSpPr>
        <xdr:cNvPr id="210" name="円/楕円 209"/>
        <xdr:cNvSpPr/>
      </xdr:nvSpPr>
      <xdr:spPr>
        <a:xfrm>
          <a:off x="4064000" y="142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91171</xdr:rowOff>
    </xdr:from>
    <xdr:ext cx="736600" cy="259045"/>
    <xdr:sp macro="" textlink="">
      <xdr:nvSpPr>
        <xdr:cNvPr id="211" name="テキスト ボックス 210"/>
        <xdr:cNvSpPr txBox="1"/>
      </xdr:nvSpPr>
      <xdr:spPr>
        <a:xfrm>
          <a:off x="3733800" y="1397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12936</xdr:rowOff>
    </xdr:from>
    <xdr:to>
      <xdr:col>4</xdr:col>
      <xdr:colOff>533400</xdr:colOff>
      <xdr:row>83</xdr:row>
      <xdr:rowOff>114536</xdr:rowOff>
    </xdr:to>
    <xdr:sp macro="" textlink="">
      <xdr:nvSpPr>
        <xdr:cNvPr id="212" name="円/楕円 211"/>
        <xdr:cNvSpPr/>
      </xdr:nvSpPr>
      <xdr:spPr>
        <a:xfrm>
          <a:off x="3175000" y="14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124713</xdr:rowOff>
    </xdr:from>
    <xdr:ext cx="762000" cy="259045"/>
    <xdr:sp macro="" textlink="">
      <xdr:nvSpPr>
        <xdr:cNvPr id="213" name="テキスト ボックス 212"/>
        <xdr:cNvSpPr txBox="1"/>
      </xdr:nvSpPr>
      <xdr:spPr>
        <a:xfrm>
          <a:off x="2844800" y="1401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117080</xdr:rowOff>
    </xdr:from>
    <xdr:to>
      <xdr:col>3</xdr:col>
      <xdr:colOff>330200</xdr:colOff>
      <xdr:row>84</xdr:row>
      <xdr:rowOff>47230</xdr:rowOff>
    </xdr:to>
    <xdr:sp macro="" textlink="">
      <xdr:nvSpPr>
        <xdr:cNvPr id="214" name="円/楕円 213"/>
        <xdr:cNvSpPr/>
      </xdr:nvSpPr>
      <xdr:spPr>
        <a:xfrm>
          <a:off x="2286000" y="143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57407</xdr:rowOff>
    </xdr:from>
    <xdr:ext cx="762000" cy="259045"/>
    <xdr:sp macro="" textlink="">
      <xdr:nvSpPr>
        <xdr:cNvPr id="215" name="テキスト ボックス 214"/>
        <xdr:cNvSpPr txBox="1"/>
      </xdr:nvSpPr>
      <xdr:spPr>
        <a:xfrm>
          <a:off x="1955800" y="1411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1377</xdr:rowOff>
    </xdr:from>
    <xdr:to>
      <xdr:col>2</xdr:col>
      <xdr:colOff>127000</xdr:colOff>
      <xdr:row>83</xdr:row>
      <xdr:rowOff>102977</xdr:rowOff>
    </xdr:to>
    <xdr:sp macro="" textlink="">
      <xdr:nvSpPr>
        <xdr:cNvPr id="216" name="円/楕円 215"/>
        <xdr:cNvSpPr/>
      </xdr:nvSpPr>
      <xdr:spPr>
        <a:xfrm>
          <a:off x="1397000" y="142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113154</xdr:rowOff>
    </xdr:from>
    <xdr:ext cx="762000" cy="259045"/>
    <xdr:sp macro="" textlink="">
      <xdr:nvSpPr>
        <xdr:cNvPr id="217" name="テキスト ボックス 216"/>
        <xdr:cNvSpPr txBox="1"/>
      </xdr:nvSpPr>
      <xdr:spPr>
        <a:xfrm>
          <a:off x="1066800" y="1400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国家公務員の給与に係る特例減額終了に伴い、当市も連動して給与を引き上げたため、昨年度より若干の増加（＋</a:t>
          </a:r>
          <a:r>
            <a:rPr kumimoji="1" lang="en-US" altLang="ja-JP" sz="1300">
              <a:latin typeface="ＭＳ Ｐゴシック"/>
            </a:rPr>
            <a:t>0.9</a:t>
          </a:r>
          <a:r>
            <a:rPr kumimoji="1" lang="ja-JP" altLang="en-US" sz="1300">
              <a:latin typeface="ＭＳ Ｐゴシック"/>
            </a:rPr>
            <a:t>％）となっているものの、依然として類似団体平均及び全国市平均を下回る結果となった。今後、さらに給料表の見直し、職務、職責に応じた昇級、昇格制度の導入を進め、引き続き給与の適正化に努める。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6" name="直線コネクタ 245"/>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7"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48" name="直線コネクタ 247"/>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49"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0" name="直線コネクタ 249"/>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83</xdr:row>
      <xdr:rowOff>66322</xdr:rowOff>
    </xdr:to>
    <xdr:cxnSp macro="">
      <xdr:nvCxnSpPr>
        <xdr:cNvPr id="251" name="直線コネクタ 250"/>
        <xdr:cNvCxnSpPr/>
      </xdr:nvCxnSpPr>
      <xdr:spPr>
        <a:xfrm>
          <a:off x="16179800" y="141760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2"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3" name="フローチャート : 判断 252"/>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88</xdr:row>
      <xdr:rowOff>107245</xdr:rowOff>
    </xdr:to>
    <xdr:cxnSp macro="">
      <xdr:nvCxnSpPr>
        <xdr:cNvPr id="254" name="直線コネクタ 253"/>
        <xdr:cNvCxnSpPr/>
      </xdr:nvCxnSpPr>
      <xdr:spPr>
        <a:xfrm flipV="1">
          <a:off x="15290800" y="14176022"/>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6" name="テキスト ボックス 25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88</xdr:row>
      <xdr:rowOff>107245</xdr:rowOff>
    </xdr:to>
    <xdr:cxnSp macro="">
      <xdr:nvCxnSpPr>
        <xdr:cNvPr id="257" name="直線コネクタ 256"/>
        <xdr:cNvCxnSpPr/>
      </xdr:nvCxnSpPr>
      <xdr:spPr>
        <a:xfrm>
          <a:off x="14401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58" name="フローチャート : 判断 257"/>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59" name="テキスト ボックス 258"/>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88</xdr:row>
      <xdr:rowOff>13405</xdr:rowOff>
    </xdr:to>
    <xdr:cxnSp macro="">
      <xdr:nvCxnSpPr>
        <xdr:cNvPr id="260" name="直線コネクタ 259"/>
        <xdr:cNvCxnSpPr/>
      </xdr:nvCxnSpPr>
      <xdr:spPr>
        <a:xfrm>
          <a:off x="13512800" y="13961534"/>
          <a:ext cx="889000" cy="11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1" name="フローチャート : 判断 260"/>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2" name="テキスト ボックス 26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63" name="フローチャート : 判断 262"/>
        <xdr:cNvSpPr/>
      </xdr:nvSpPr>
      <xdr:spPr>
        <a:xfrm>
          <a:off x="13462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101899</xdr:rowOff>
    </xdr:from>
    <xdr:ext cx="762000" cy="259045"/>
    <xdr:sp macro="" textlink="">
      <xdr:nvSpPr>
        <xdr:cNvPr id="264" name="テキスト ボックス 263"/>
        <xdr:cNvSpPr txBox="1"/>
      </xdr:nvSpPr>
      <xdr:spPr>
        <a:xfrm>
          <a:off x="13131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0" name="円/楕円 269"/>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1"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2" name="円/楕円 271"/>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3" name="テキスト ボックス 272"/>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56445</xdr:rowOff>
    </xdr:from>
    <xdr:to>
      <xdr:col>22</xdr:col>
      <xdr:colOff>254000</xdr:colOff>
      <xdr:row>88</xdr:row>
      <xdr:rowOff>158045</xdr:rowOff>
    </xdr:to>
    <xdr:sp macro="" textlink="">
      <xdr:nvSpPr>
        <xdr:cNvPr id="274" name="円/楕円 273"/>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168222</xdr:rowOff>
    </xdr:from>
    <xdr:ext cx="762000" cy="259045"/>
    <xdr:sp macro="" textlink="">
      <xdr:nvSpPr>
        <xdr:cNvPr id="275" name="テキスト ボックス 274"/>
        <xdr:cNvSpPr txBox="1"/>
      </xdr:nvSpPr>
      <xdr:spPr>
        <a:xfrm>
          <a:off x="14909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134055</xdr:rowOff>
    </xdr:from>
    <xdr:to>
      <xdr:col>21</xdr:col>
      <xdr:colOff>50800</xdr:colOff>
      <xdr:row>88</xdr:row>
      <xdr:rowOff>64205</xdr:rowOff>
    </xdr:to>
    <xdr:sp macro="" textlink="">
      <xdr:nvSpPr>
        <xdr:cNvPr id="276" name="円/楕円 275"/>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77" name="テキスト ボックス 276"/>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78" name="円/楕円 277"/>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79" name="テキスト ボックス 278"/>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新規職員採用数を継続して抑制しており、人口千人当たり職員数は僅かながらに減少した。類似団体内ではほぼ平均並みの数値となっている。これまでは、平成</a:t>
          </a:r>
          <a:r>
            <a:rPr kumimoji="1" lang="en-US" altLang="ja-JP" sz="1300">
              <a:latin typeface="ＭＳ Ｐゴシック"/>
            </a:rPr>
            <a:t>25</a:t>
          </a:r>
          <a:r>
            <a:rPr kumimoji="1" lang="ja-JP" altLang="en-US" sz="1300">
              <a:latin typeface="ＭＳ Ｐゴシック"/>
            </a:rPr>
            <a:t>年度で最終となった「美濃市第</a:t>
          </a:r>
          <a:r>
            <a:rPr kumimoji="1" lang="en-US" altLang="ja-JP" sz="1300">
              <a:latin typeface="ＭＳ Ｐゴシック"/>
            </a:rPr>
            <a:t>2</a:t>
          </a:r>
          <a:r>
            <a:rPr kumimoji="1" lang="ja-JP" altLang="en-US" sz="1300">
              <a:latin typeface="ＭＳ Ｐゴシック"/>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1" name="直線コネクタ 310"/>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3" name="直線コネクタ 31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4"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5" name="直線コネクタ 314"/>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99604</xdr:rowOff>
    </xdr:from>
    <xdr:to>
      <xdr:col>24</xdr:col>
      <xdr:colOff>558800</xdr:colOff>
      <xdr:row>62</xdr:row>
      <xdr:rowOff>103051</xdr:rowOff>
    </xdr:to>
    <xdr:cxnSp macro="">
      <xdr:nvCxnSpPr>
        <xdr:cNvPr id="316" name="直線コネクタ 315"/>
        <xdr:cNvCxnSpPr/>
      </xdr:nvCxnSpPr>
      <xdr:spPr>
        <a:xfrm flipV="1">
          <a:off x="16179800" y="107295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14894</xdr:rowOff>
    </xdr:from>
    <xdr:ext cx="762000" cy="259045"/>
    <xdr:sp macro="" textlink="">
      <xdr:nvSpPr>
        <xdr:cNvPr id="317" name="定員管理の状況平均値テキスト"/>
        <xdr:cNvSpPr txBox="1"/>
      </xdr:nvSpPr>
      <xdr:spPr>
        <a:xfrm>
          <a:off x="17106900" y="10816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18" name="フローチャート : 判断 317"/>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103051</xdr:rowOff>
    </xdr:to>
    <xdr:cxnSp macro="">
      <xdr:nvCxnSpPr>
        <xdr:cNvPr id="319" name="直線コネクタ 318"/>
        <xdr:cNvCxnSpPr/>
      </xdr:nvCxnSpPr>
      <xdr:spPr>
        <a:xfrm>
          <a:off x="15290800" y="106640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0" name="フローチャート : 判断 319"/>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21" name="テキスト ボックス 320"/>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34109</xdr:rowOff>
    </xdr:from>
    <xdr:to>
      <xdr:col>22</xdr:col>
      <xdr:colOff>203200</xdr:colOff>
      <xdr:row>62</xdr:row>
      <xdr:rowOff>130628</xdr:rowOff>
    </xdr:to>
    <xdr:cxnSp macro="">
      <xdr:nvCxnSpPr>
        <xdr:cNvPr id="322" name="直線コネクタ 321"/>
        <xdr:cNvCxnSpPr/>
      </xdr:nvCxnSpPr>
      <xdr:spPr>
        <a:xfrm flipV="1">
          <a:off x="14401800" y="106640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3" name="フローチャート : 判断 322"/>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24" name="テキスト ボックス 323"/>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130628</xdr:rowOff>
    </xdr:from>
    <xdr:to>
      <xdr:col>21</xdr:col>
      <xdr:colOff>0</xdr:colOff>
      <xdr:row>63</xdr:row>
      <xdr:rowOff>7438</xdr:rowOff>
    </xdr:to>
    <xdr:cxnSp macro="">
      <xdr:nvCxnSpPr>
        <xdr:cNvPr id="325" name="直線コネクタ 324"/>
        <xdr:cNvCxnSpPr/>
      </xdr:nvCxnSpPr>
      <xdr:spPr>
        <a:xfrm flipV="1">
          <a:off x="13512800" y="1076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6" name="フローチャート : 判断 325"/>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74947</xdr:rowOff>
    </xdr:from>
    <xdr:ext cx="762000" cy="259045"/>
    <xdr:sp macro="" textlink="">
      <xdr:nvSpPr>
        <xdr:cNvPr id="327" name="テキスト ボックス 326"/>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84183</xdr:rowOff>
    </xdr:from>
    <xdr:to>
      <xdr:col>19</xdr:col>
      <xdr:colOff>533400</xdr:colOff>
      <xdr:row>64</xdr:row>
      <xdr:rowOff>14333</xdr:rowOff>
    </xdr:to>
    <xdr:sp macro="" textlink="">
      <xdr:nvSpPr>
        <xdr:cNvPr id="328" name="フローチャート : 判断 327"/>
        <xdr:cNvSpPr/>
      </xdr:nvSpPr>
      <xdr:spPr>
        <a:xfrm>
          <a:off x="13462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170560</xdr:rowOff>
    </xdr:from>
    <xdr:ext cx="762000" cy="259045"/>
    <xdr:sp macro="" textlink="">
      <xdr:nvSpPr>
        <xdr:cNvPr id="329" name="テキスト ボックス 328"/>
        <xdr:cNvSpPr txBox="1"/>
      </xdr:nvSpPr>
      <xdr:spPr>
        <a:xfrm>
          <a:off x="13131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35" name="円/楕円 334"/>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65331</xdr:rowOff>
    </xdr:from>
    <xdr:ext cx="762000" cy="259045"/>
    <xdr:sp macro="" textlink="">
      <xdr:nvSpPr>
        <xdr:cNvPr id="336" name="定員管理の状況該当値テキスト"/>
        <xdr:cNvSpPr txBox="1"/>
      </xdr:nvSpPr>
      <xdr:spPr>
        <a:xfrm>
          <a:off x="17106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37" name="円/楕円 336"/>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164028</xdr:rowOff>
    </xdr:from>
    <xdr:ext cx="736600" cy="259045"/>
    <xdr:sp macro="" textlink="">
      <xdr:nvSpPr>
        <xdr:cNvPr id="338" name="テキスト ボックス 337"/>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154759</xdr:rowOff>
    </xdr:from>
    <xdr:to>
      <xdr:col>22</xdr:col>
      <xdr:colOff>254000</xdr:colOff>
      <xdr:row>62</xdr:row>
      <xdr:rowOff>84909</xdr:rowOff>
    </xdr:to>
    <xdr:sp macro="" textlink="">
      <xdr:nvSpPr>
        <xdr:cNvPr id="339" name="円/楕円 338"/>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40" name="テキスト ボックス 339"/>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79828</xdr:rowOff>
    </xdr:from>
    <xdr:to>
      <xdr:col>21</xdr:col>
      <xdr:colOff>50800</xdr:colOff>
      <xdr:row>63</xdr:row>
      <xdr:rowOff>9978</xdr:rowOff>
    </xdr:to>
    <xdr:sp macro="" textlink="">
      <xdr:nvSpPr>
        <xdr:cNvPr id="341" name="円/楕円 340"/>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20155</xdr:rowOff>
    </xdr:from>
    <xdr:ext cx="762000" cy="259045"/>
    <xdr:sp macro="" textlink="">
      <xdr:nvSpPr>
        <xdr:cNvPr id="342" name="テキスト ボックス 341"/>
        <xdr:cNvSpPr txBox="1"/>
      </xdr:nvSpPr>
      <xdr:spPr>
        <a:xfrm>
          <a:off x="14020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128088</xdr:rowOff>
    </xdr:from>
    <xdr:to>
      <xdr:col>19</xdr:col>
      <xdr:colOff>533400</xdr:colOff>
      <xdr:row>63</xdr:row>
      <xdr:rowOff>58238</xdr:rowOff>
    </xdr:to>
    <xdr:sp macro="" textlink="">
      <xdr:nvSpPr>
        <xdr:cNvPr id="343" name="円/楕円 342"/>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68415</xdr:rowOff>
    </xdr:from>
    <xdr:ext cx="762000" cy="259045"/>
    <xdr:sp macro="" textlink="">
      <xdr:nvSpPr>
        <xdr:cNvPr id="344" name="テキスト ボックス 343"/>
        <xdr:cNvSpPr txBox="1"/>
      </xdr:nvSpPr>
      <xdr:spPr>
        <a:xfrm>
          <a:off x="13131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実質公債費比率については、前年度より僅かながら改善（△</a:t>
          </a:r>
          <a:r>
            <a:rPr kumimoji="1" lang="en-US" altLang="ja-JP" sz="1300">
              <a:latin typeface="ＭＳ Ｐゴシック"/>
            </a:rPr>
            <a:t>0.4</a:t>
          </a:r>
          <a:r>
            <a:rPr kumimoji="1" lang="ja-JP" altLang="en-US" sz="1300">
              <a:latin typeface="ＭＳ Ｐゴシック"/>
            </a:rPr>
            <a:t>％）されたものの、依然として類似団体平均より高い状況である。</a:t>
          </a:r>
          <a:endParaRPr kumimoji="1" lang="en-US" altLang="ja-JP" sz="1300">
            <a:latin typeface="ＭＳ Ｐゴシック"/>
          </a:endParaRPr>
        </a:p>
        <a:p>
          <a:r>
            <a:rPr kumimoji="1" lang="ja-JP" altLang="en-US" sz="1300">
              <a:latin typeface="ＭＳ Ｐゴシック"/>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6" name="直線コネクタ 375"/>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7"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8" name="直線コネクタ 377"/>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79"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0" name="直線コネクタ 379"/>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42</xdr:row>
      <xdr:rowOff>82852</xdr:rowOff>
    </xdr:to>
    <xdr:cxnSp macro="">
      <xdr:nvCxnSpPr>
        <xdr:cNvPr id="381" name="直線コネクタ 380"/>
        <xdr:cNvCxnSpPr/>
      </xdr:nvCxnSpPr>
      <xdr:spPr>
        <a:xfrm flipV="1">
          <a:off x="16179800" y="72377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116615</xdr:rowOff>
    </xdr:from>
    <xdr:ext cx="762000" cy="259045"/>
    <xdr:sp macro="" textlink="">
      <xdr:nvSpPr>
        <xdr:cNvPr id="382" name="公債費負担の状況平均値テキスト"/>
        <xdr:cNvSpPr txBox="1"/>
      </xdr:nvSpPr>
      <xdr:spPr>
        <a:xfrm>
          <a:off x="17106900" y="697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3" name="フローチャート : 判断 382"/>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140305</xdr:rowOff>
    </xdr:to>
    <xdr:cxnSp macro="">
      <xdr:nvCxnSpPr>
        <xdr:cNvPr id="384" name="直線コネクタ 383"/>
        <xdr:cNvCxnSpPr/>
      </xdr:nvCxnSpPr>
      <xdr:spPr>
        <a:xfrm flipV="1">
          <a:off x="15290800" y="728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5" name="フローチャート : 判断 384"/>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6" name="テキスト ボックス 385"/>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42</xdr:row>
      <xdr:rowOff>140305</xdr:rowOff>
    </xdr:to>
    <xdr:cxnSp macro="">
      <xdr:nvCxnSpPr>
        <xdr:cNvPr id="387" name="直線コネクタ 386"/>
        <xdr:cNvCxnSpPr/>
      </xdr:nvCxnSpPr>
      <xdr:spPr>
        <a:xfrm>
          <a:off x="14401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88" name="フローチャート : 判断 387"/>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389" name="テキスト ボックス 388"/>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3326</xdr:rowOff>
    </xdr:to>
    <xdr:cxnSp macro="">
      <xdr:nvCxnSpPr>
        <xdr:cNvPr id="390" name="直線コネクタ 389"/>
        <xdr:cNvCxnSpPr/>
      </xdr:nvCxnSpPr>
      <xdr:spPr>
        <a:xfrm flipV="1">
          <a:off x="13512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1" name="フローチャート : 判断 390"/>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392" name="テキスト ボックス 391"/>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3" name="フローチャート : 判断 392"/>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4" name="テキスト ボックス 393"/>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0" name="円/楕円 399"/>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1"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2" name="円/楕円 401"/>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3" name="テキスト ボックス 402"/>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04" name="円/楕円 403"/>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05" name="テキスト ボックス 404"/>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6" name="円/楕円 405"/>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407" name="テキスト ボックス 406"/>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08" name="円/楕円 407"/>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409" name="テキスト ボックス 40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将来負担比率について、過去に行った下水道の集中整備や新たな建設事業等により公営企業会計への繰出金が依然として多額になっているものの、地方債現在高及び公営企業等債繰入見込額や債務負担行為に基づく支出予定額は減少している。ただし、前年度に比べて標準財政規模が減少していることから、対前年度比で</a:t>
          </a:r>
          <a:r>
            <a:rPr kumimoji="1" lang="en-US" altLang="ja-JP" sz="1150">
              <a:latin typeface="ＭＳ Ｐゴシック"/>
            </a:rPr>
            <a:t>2.1</a:t>
          </a:r>
          <a:r>
            <a:rPr kumimoji="1" lang="ja-JP" altLang="en-US" sz="1150">
              <a:latin typeface="ＭＳ Ｐゴシック"/>
            </a:rPr>
            <a:t>％増加した。類似団体平均値は下回っているものの、今後も一部事務組合に対する負担金や公営企業会計への繰出金等、行政運営上不可欠な経費の大幅な削減は見込めない状況にある。しかし、後世への負担軽減に留意し、特に多額の建設地方債の発行を伴う事業については、特に精査を行うなど財政の健全化を図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6" name="直線コネクタ 435"/>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7"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38" name="直線コネクタ 437"/>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93015</xdr:rowOff>
    </xdr:from>
    <xdr:to>
      <xdr:col>24</xdr:col>
      <xdr:colOff>558800</xdr:colOff>
      <xdr:row>16</xdr:row>
      <xdr:rowOff>103149</xdr:rowOff>
    </xdr:to>
    <xdr:cxnSp macro="">
      <xdr:nvCxnSpPr>
        <xdr:cNvPr id="441" name="直線コネクタ 440"/>
        <xdr:cNvCxnSpPr/>
      </xdr:nvCxnSpPr>
      <xdr:spPr>
        <a:xfrm>
          <a:off x="16179800" y="2836215"/>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30218</xdr:rowOff>
    </xdr:from>
    <xdr:ext cx="762000" cy="259045"/>
    <xdr:sp macro="" textlink="">
      <xdr:nvSpPr>
        <xdr:cNvPr id="442" name="将来負担の状況平均値テキスト"/>
        <xdr:cNvSpPr txBox="1"/>
      </xdr:nvSpPr>
      <xdr:spPr>
        <a:xfrm>
          <a:off x="17106900" y="277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3" name="フローチャート : 判断 442"/>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93015</xdr:rowOff>
    </xdr:from>
    <xdr:to>
      <xdr:col>23</xdr:col>
      <xdr:colOff>406400</xdr:colOff>
      <xdr:row>16</xdr:row>
      <xdr:rowOff>122936</xdr:rowOff>
    </xdr:to>
    <xdr:cxnSp macro="">
      <xdr:nvCxnSpPr>
        <xdr:cNvPr id="444" name="直線コネクタ 443"/>
        <xdr:cNvCxnSpPr/>
      </xdr:nvCxnSpPr>
      <xdr:spPr>
        <a:xfrm flipV="1">
          <a:off x="15290800" y="2836215"/>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5" name="フローチャート : 判断 444"/>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131487</xdr:rowOff>
    </xdr:from>
    <xdr:ext cx="736600" cy="259045"/>
    <xdr:sp macro="" textlink="">
      <xdr:nvSpPr>
        <xdr:cNvPr id="446" name="テキスト ボックス 445"/>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122936</xdr:rowOff>
    </xdr:from>
    <xdr:to>
      <xdr:col>22</xdr:col>
      <xdr:colOff>203200</xdr:colOff>
      <xdr:row>16</xdr:row>
      <xdr:rowOff>159131</xdr:rowOff>
    </xdr:to>
    <xdr:cxnSp macro="">
      <xdr:nvCxnSpPr>
        <xdr:cNvPr id="447" name="直線コネクタ 446"/>
        <xdr:cNvCxnSpPr/>
      </xdr:nvCxnSpPr>
      <xdr:spPr>
        <a:xfrm flipV="1">
          <a:off x="14401800" y="286613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48" name="フローチャート : 判断 447"/>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49" name="テキスト ボックス 448"/>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159131</xdr:rowOff>
    </xdr:from>
    <xdr:to>
      <xdr:col>21</xdr:col>
      <xdr:colOff>0</xdr:colOff>
      <xdr:row>17</xdr:row>
      <xdr:rowOff>20980</xdr:rowOff>
    </xdr:to>
    <xdr:cxnSp macro="">
      <xdr:nvCxnSpPr>
        <xdr:cNvPr id="450" name="直線コネクタ 449"/>
        <xdr:cNvCxnSpPr/>
      </xdr:nvCxnSpPr>
      <xdr:spPr>
        <a:xfrm flipV="1">
          <a:off x="13512800" y="290233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1" name="フローチャート : 判断 450"/>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2" name="テキスト ボックス 451"/>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53" name="フローチャート : 判断 452"/>
        <xdr:cNvSpPr/>
      </xdr:nvSpPr>
      <xdr:spPr>
        <a:xfrm>
          <a:off x="13462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54" name="テキスト ボックス 453"/>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52349</xdr:rowOff>
    </xdr:from>
    <xdr:to>
      <xdr:col>24</xdr:col>
      <xdr:colOff>609600</xdr:colOff>
      <xdr:row>16</xdr:row>
      <xdr:rowOff>153949</xdr:rowOff>
    </xdr:to>
    <xdr:sp macro="" textlink="">
      <xdr:nvSpPr>
        <xdr:cNvPr id="460" name="円/楕円 459"/>
        <xdr:cNvSpPr/>
      </xdr:nvSpPr>
      <xdr:spPr>
        <a:xfrm>
          <a:off x="16967200" y="27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68876</xdr:rowOff>
    </xdr:from>
    <xdr:ext cx="762000" cy="259045"/>
    <xdr:sp macro="" textlink="">
      <xdr:nvSpPr>
        <xdr:cNvPr id="461" name="将来負担の状況該当値テキスト"/>
        <xdr:cNvSpPr txBox="1"/>
      </xdr:nvSpPr>
      <xdr:spPr>
        <a:xfrm>
          <a:off x="17106900" y="2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42215</xdr:rowOff>
    </xdr:from>
    <xdr:to>
      <xdr:col>23</xdr:col>
      <xdr:colOff>457200</xdr:colOff>
      <xdr:row>16</xdr:row>
      <xdr:rowOff>143815</xdr:rowOff>
    </xdr:to>
    <xdr:sp macro="" textlink="">
      <xdr:nvSpPr>
        <xdr:cNvPr id="462" name="円/楕円 461"/>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153992</xdr:rowOff>
    </xdr:from>
    <xdr:ext cx="736600" cy="259045"/>
    <xdr:sp macro="" textlink="">
      <xdr:nvSpPr>
        <xdr:cNvPr id="463" name="テキスト ボックス 462"/>
        <xdr:cNvSpPr txBox="1"/>
      </xdr:nvSpPr>
      <xdr:spPr>
        <a:xfrm>
          <a:off x="15798800" y="2554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72136</xdr:rowOff>
    </xdr:from>
    <xdr:to>
      <xdr:col>22</xdr:col>
      <xdr:colOff>254000</xdr:colOff>
      <xdr:row>17</xdr:row>
      <xdr:rowOff>2286</xdr:rowOff>
    </xdr:to>
    <xdr:sp macro="" textlink="">
      <xdr:nvSpPr>
        <xdr:cNvPr id="464" name="円/楕円 463"/>
        <xdr:cNvSpPr/>
      </xdr:nvSpPr>
      <xdr:spPr>
        <a:xfrm>
          <a:off x="15240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158513</xdr:rowOff>
    </xdr:from>
    <xdr:ext cx="762000" cy="259045"/>
    <xdr:sp macro="" textlink="">
      <xdr:nvSpPr>
        <xdr:cNvPr id="465" name="テキスト ボックス 464"/>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108331</xdr:rowOff>
    </xdr:from>
    <xdr:to>
      <xdr:col>21</xdr:col>
      <xdr:colOff>50800</xdr:colOff>
      <xdr:row>17</xdr:row>
      <xdr:rowOff>38481</xdr:rowOff>
    </xdr:to>
    <xdr:sp macro="" textlink="">
      <xdr:nvSpPr>
        <xdr:cNvPr id="466" name="円/楕円 465"/>
        <xdr:cNvSpPr/>
      </xdr:nvSpPr>
      <xdr:spPr>
        <a:xfrm>
          <a:off x="14351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23258</xdr:rowOff>
    </xdr:from>
    <xdr:ext cx="762000" cy="259045"/>
    <xdr:sp macro="" textlink="">
      <xdr:nvSpPr>
        <xdr:cNvPr id="467" name="テキスト ボックス 466"/>
        <xdr:cNvSpPr txBox="1"/>
      </xdr:nvSpPr>
      <xdr:spPr>
        <a:xfrm>
          <a:off x="14020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68" name="円/楕円 467"/>
        <xdr:cNvSpPr/>
      </xdr:nvSpPr>
      <xdr:spPr>
        <a:xfrm>
          <a:off x="13462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69" name="テキスト ボックス 468"/>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22,017
21,638
117.01
9,453,450
9,068,002
325,429
5,810,997
6,922,873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人件費に係る経常収支比率は、平成</a:t>
          </a:r>
          <a:r>
            <a:rPr kumimoji="1" lang="en-US" altLang="ja-JP" sz="1200">
              <a:latin typeface="ＭＳ Ｐゴシック"/>
            </a:rPr>
            <a:t>25</a:t>
          </a:r>
          <a:r>
            <a:rPr kumimoji="1" lang="ja-JP" altLang="en-US" sz="1200">
              <a:latin typeface="ＭＳ Ｐゴシック"/>
            </a:rPr>
            <a:t>年度と比較して横ばいとなっているが、依然として類似団体内順位は類似団体平均を上回っている。国家公務員の給与に係る特例減額終了に伴い、当市も連動して職員給を引き上げし、平成</a:t>
          </a:r>
          <a:r>
            <a:rPr kumimoji="1" lang="en-US" altLang="ja-JP" sz="1200">
              <a:latin typeface="ＭＳ Ｐゴシック"/>
            </a:rPr>
            <a:t>26</a:t>
          </a:r>
          <a:r>
            <a:rPr kumimoji="1" lang="ja-JP" altLang="en-US" sz="1200">
              <a:latin typeface="ＭＳ Ｐゴシック"/>
            </a:rPr>
            <a:t>年度から再任用職員が採用されたことが要因となっている。また、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18143</xdr:rowOff>
    </xdr:to>
    <xdr:cxnSp macro="">
      <xdr:nvCxnSpPr>
        <xdr:cNvPr id="66" name="直線コネクタ 65"/>
        <xdr:cNvCxnSpPr/>
      </xdr:nvCxnSpPr>
      <xdr:spPr>
        <a:xfrm>
          <a:off x="3987800" y="653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116115</xdr:rowOff>
    </xdr:to>
    <xdr:cxnSp macro="">
      <xdr:nvCxnSpPr>
        <xdr:cNvPr id="69" name="直線コネクタ 68"/>
        <xdr:cNvCxnSpPr/>
      </xdr:nvCxnSpPr>
      <xdr:spPr>
        <a:xfrm flipV="1">
          <a:off x="3098800" y="6533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39</xdr:row>
      <xdr:rowOff>64407</xdr:rowOff>
    </xdr:to>
    <xdr:cxnSp macro="">
      <xdr:nvCxnSpPr>
        <xdr:cNvPr id="72" name="直線コネクタ 71"/>
        <xdr:cNvCxnSpPr/>
      </xdr:nvCxnSpPr>
      <xdr:spPr>
        <a:xfrm flipV="1">
          <a:off x="2209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39</xdr:row>
      <xdr:rowOff>64407</xdr:rowOff>
    </xdr:to>
    <xdr:cxnSp macro="">
      <xdr:nvCxnSpPr>
        <xdr:cNvPr id="75" name="直線コネクタ 74"/>
        <xdr:cNvCxnSpPr/>
      </xdr:nvCxnSpPr>
      <xdr:spPr>
        <a:xfrm>
          <a:off x="1320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5" name="円/楕円 84"/>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6"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7" name="円/楕円 86"/>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88" name="テキスト ボックス 87"/>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13607</xdr:rowOff>
    </xdr:from>
    <xdr:to>
      <xdr:col>3</xdr:col>
      <xdr:colOff>193675</xdr:colOff>
      <xdr:row>39</xdr:row>
      <xdr:rowOff>115207</xdr:rowOff>
    </xdr:to>
    <xdr:sp macro="" textlink="">
      <xdr:nvSpPr>
        <xdr:cNvPr id="91" name="円/楕円 90"/>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99984</xdr:rowOff>
    </xdr:from>
    <xdr:ext cx="762000" cy="259045"/>
    <xdr:sp macro="" textlink="">
      <xdr:nvSpPr>
        <xdr:cNvPr id="92" name="テキスト ボックス 91"/>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a:t>
          </a:r>
          <a:r>
            <a:rPr kumimoji="1" lang="en-US" altLang="ja-JP" sz="1300">
              <a:latin typeface="ＭＳ Ｐゴシック"/>
            </a:rPr>
            <a:t>0.4</a:t>
          </a:r>
          <a:r>
            <a:rPr kumimoji="1" lang="ja-JP" altLang="en-US" sz="1300">
              <a:latin typeface="ＭＳ Ｐゴシック"/>
            </a:rPr>
            <a:t>％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15</xdr:row>
      <xdr:rowOff>69850</xdr:rowOff>
    </xdr:to>
    <xdr:cxnSp macro="">
      <xdr:nvCxnSpPr>
        <xdr:cNvPr id="129" name="直線コネクタ 128"/>
        <xdr:cNvCxnSpPr/>
      </xdr:nvCxnSpPr>
      <xdr:spPr>
        <a:xfrm>
          <a:off x="15671800" y="25762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146248</xdr:rowOff>
    </xdr:from>
    <xdr:ext cx="762000" cy="259045"/>
    <xdr:sp macro="" textlink="">
      <xdr:nvSpPr>
        <xdr:cNvPr id="130"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20864</xdr:rowOff>
    </xdr:from>
    <xdr:to>
      <xdr:col>22</xdr:col>
      <xdr:colOff>565150</xdr:colOff>
      <xdr:row>15</xdr:row>
      <xdr:rowOff>4536</xdr:rowOff>
    </xdr:to>
    <xdr:cxnSp macro="">
      <xdr:nvCxnSpPr>
        <xdr:cNvPr id="132" name="直線コネクタ 131"/>
        <xdr:cNvCxnSpPr/>
      </xdr:nvCxnSpPr>
      <xdr:spPr>
        <a:xfrm>
          <a:off x="14782800" y="22497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13</xdr:row>
      <xdr:rowOff>20864</xdr:rowOff>
    </xdr:to>
    <xdr:cxnSp macro="">
      <xdr:nvCxnSpPr>
        <xdr:cNvPr id="135" name="直線コネクタ 134"/>
        <xdr:cNvCxnSpPr/>
      </xdr:nvCxnSpPr>
      <xdr:spPr>
        <a:xfrm>
          <a:off x="13893800" y="22007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12</xdr:row>
      <xdr:rowOff>159657</xdr:rowOff>
    </xdr:to>
    <xdr:cxnSp macro="">
      <xdr:nvCxnSpPr>
        <xdr:cNvPr id="138" name="直線コネクタ 137"/>
        <xdr:cNvCxnSpPr/>
      </xdr:nvCxnSpPr>
      <xdr:spPr>
        <a:xfrm flipV="1">
          <a:off x="13004800" y="2200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0" name="テキスト ボックス 139"/>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157843</xdr:rowOff>
    </xdr:from>
    <xdr:to>
      <xdr:col>19</xdr:col>
      <xdr:colOff>6350</xdr:colOff>
      <xdr:row>15</xdr:row>
      <xdr:rowOff>87993</xdr:rowOff>
    </xdr:to>
    <xdr:sp macro="" textlink="">
      <xdr:nvSpPr>
        <xdr:cNvPr id="141" name="フローチャート : 判断 140"/>
        <xdr:cNvSpPr/>
      </xdr:nvSpPr>
      <xdr:spPr>
        <a:xfrm>
          <a:off x="12954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72770</xdr:rowOff>
    </xdr:from>
    <xdr:ext cx="762000" cy="259045"/>
    <xdr:sp macro="" textlink="">
      <xdr:nvSpPr>
        <xdr:cNvPr id="142" name="テキスト ボックス 141"/>
        <xdr:cNvSpPr txBox="1"/>
      </xdr:nvSpPr>
      <xdr:spPr>
        <a:xfrm>
          <a:off x="12623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9"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125186</xdr:rowOff>
    </xdr:from>
    <xdr:to>
      <xdr:col>22</xdr:col>
      <xdr:colOff>615950</xdr:colOff>
      <xdr:row>15</xdr:row>
      <xdr:rowOff>55336</xdr:rowOff>
    </xdr:to>
    <xdr:sp macro="" textlink="">
      <xdr:nvSpPr>
        <xdr:cNvPr id="150" name="円/楕円 149"/>
        <xdr:cNvSpPr/>
      </xdr:nvSpPr>
      <xdr:spPr>
        <a:xfrm>
          <a:off x="15621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65513</xdr:rowOff>
    </xdr:from>
    <xdr:ext cx="736600" cy="259045"/>
    <xdr:sp macro="" textlink="">
      <xdr:nvSpPr>
        <xdr:cNvPr id="151" name="テキスト ボックス 150"/>
        <xdr:cNvSpPr txBox="1"/>
      </xdr:nvSpPr>
      <xdr:spPr>
        <a:xfrm>
          <a:off x="15290800" y="229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141514</xdr:rowOff>
    </xdr:from>
    <xdr:to>
      <xdr:col>21</xdr:col>
      <xdr:colOff>412750</xdr:colOff>
      <xdr:row>13</xdr:row>
      <xdr:rowOff>71664</xdr:rowOff>
    </xdr:to>
    <xdr:sp macro="" textlink="">
      <xdr:nvSpPr>
        <xdr:cNvPr id="152" name="円/楕円 151"/>
        <xdr:cNvSpPr/>
      </xdr:nvSpPr>
      <xdr:spPr>
        <a:xfrm>
          <a:off x="14732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81841</xdr:rowOff>
    </xdr:from>
    <xdr:ext cx="762000" cy="259045"/>
    <xdr:sp macro="" textlink="">
      <xdr:nvSpPr>
        <xdr:cNvPr id="153" name="テキスト ボックス 152"/>
        <xdr:cNvSpPr txBox="1"/>
      </xdr:nvSpPr>
      <xdr:spPr>
        <a:xfrm>
          <a:off x="14401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92529</xdr:rowOff>
    </xdr:from>
    <xdr:to>
      <xdr:col>20</xdr:col>
      <xdr:colOff>209550</xdr:colOff>
      <xdr:row>13</xdr:row>
      <xdr:rowOff>22679</xdr:rowOff>
    </xdr:to>
    <xdr:sp macro="" textlink="">
      <xdr:nvSpPr>
        <xdr:cNvPr id="154" name="円/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108857</xdr:rowOff>
    </xdr:from>
    <xdr:to>
      <xdr:col>19</xdr:col>
      <xdr:colOff>6350</xdr:colOff>
      <xdr:row>13</xdr:row>
      <xdr:rowOff>39007</xdr:rowOff>
    </xdr:to>
    <xdr:sp macro="" textlink="">
      <xdr:nvSpPr>
        <xdr:cNvPr id="156" name="円/楕円 155"/>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49184</xdr:rowOff>
    </xdr:from>
    <xdr:ext cx="762000" cy="259045"/>
    <xdr:sp macro="" textlink="">
      <xdr:nvSpPr>
        <xdr:cNvPr id="157" name="テキスト ボックス 156"/>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近年継続して類似団体平均を下回っている。ただし、児童手当、障害者支援費等制度的な費用が多額であり、各サービス経費が増加している。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7" name="直線コネクタ 186"/>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56</xdr:row>
      <xdr:rowOff>12700</xdr:rowOff>
    </xdr:to>
    <xdr:cxnSp macro="">
      <xdr:nvCxnSpPr>
        <xdr:cNvPr id="192" name="直線コネクタ 191"/>
        <xdr:cNvCxnSpPr/>
      </xdr:nvCxnSpPr>
      <xdr:spPr>
        <a:xfrm>
          <a:off x="3987800" y="9254672"/>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4" name="フローチャート :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55</xdr:row>
      <xdr:rowOff>118835</xdr:rowOff>
    </xdr:to>
    <xdr:cxnSp macro="">
      <xdr:nvCxnSpPr>
        <xdr:cNvPr id="195" name="直線コネクタ 194"/>
        <xdr:cNvCxnSpPr/>
      </xdr:nvCxnSpPr>
      <xdr:spPr>
        <a:xfrm flipV="1">
          <a:off x="3098800" y="92546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6" name="フローチャート :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198" name="直線コネクタ 197"/>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12700</xdr:rowOff>
    </xdr:to>
    <xdr:cxnSp macro="">
      <xdr:nvCxnSpPr>
        <xdr:cNvPr id="201" name="直線コネクタ 200"/>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2" name="フローチャート :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04" name="フローチャート : 判断 203"/>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05" name="テキスト ボックス 20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3" name="円/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5" name="円/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その他に係る経常収支比率は、前年度比＋</a:t>
          </a:r>
          <a:r>
            <a:rPr kumimoji="1" lang="en-US" altLang="ja-JP" sz="1200">
              <a:latin typeface="ＭＳ Ｐゴシック"/>
            </a:rPr>
            <a:t>1.0</a:t>
          </a:r>
          <a:r>
            <a:rPr kumimoji="1" lang="ja-JP" altLang="en-US" sz="1200">
              <a:latin typeface="ＭＳ Ｐゴシック"/>
            </a:rPr>
            <a:t>％の増となり、類似団体平均・全国平均・岐阜県平均も大きく上回っている。下水道事業や農業集落排水事業をはじめ、介護事業や後期高齢者医療事業など他会計事業への繰出金が増加していること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5" name="直線コネクタ 244"/>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6"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7" name="直線コネクタ 246"/>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8"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9" name="直線コネクタ 248"/>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12700</xdr:rowOff>
    </xdr:to>
    <xdr:cxnSp macro="">
      <xdr:nvCxnSpPr>
        <xdr:cNvPr id="250" name="直線コネクタ 249"/>
        <xdr:cNvCxnSpPr/>
      </xdr:nvCxnSpPr>
      <xdr:spPr>
        <a:xfrm>
          <a:off x="15671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51"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2" name="フローチャート : 判断 251"/>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65278</xdr:rowOff>
    </xdr:from>
    <xdr:to>
      <xdr:col>22</xdr:col>
      <xdr:colOff>565150</xdr:colOff>
      <xdr:row>59</xdr:row>
      <xdr:rowOff>138430</xdr:rowOff>
    </xdr:to>
    <xdr:cxnSp macro="">
      <xdr:nvCxnSpPr>
        <xdr:cNvPr id="253" name="直線コネクタ 252"/>
        <xdr:cNvCxnSpPr/>
      </xdr:nvCxnSpPr>
      <xdr:spPr>
        <a:xfrm>
          <a:off x="14782800" y="10180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4" name="フローチャート : 判断 253"/>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89679</xdr:rowOff>
    </xdr:from>
    <xdr:ext cx="736600" cy="259045"/>
    <xdr:sp macro="" textlink="">
      <xdr:nvSpPr>
        <xdr:cNvPr id="255" name="テキスト ボックス 254"/>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33274</xdr:rowOff>
    </xdr:from>
    <xdr:to>
      <xdr:col>21</xdr:col>
      <xdr:colOff>361950</xdr:colOff>
      <xdr:row>59</xdr:row>
      <xdr:rowOff>65278</xdr:rowOff>
    </xdr:to>
    <xdr:cxnSp macro="">
      <xdr:nvCxnSpPr>
        <xdr:cNvPr id="256" name="直線コネクタ 255"/>
        <xdr:cNvCxnSpPr/>
      </xdr:nvCxnSpPr>
      <xdr:spPr>
        <a:xfrm>
          <a:off x="13893800" y="10148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7" name="フローチャート : 判断 256"/>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8" name="テキスト ボックス 257"/>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10414</xdr:rowOff>
    </xdr:from>
    <xdr:to>
      <xdr:col>20</xdr:col>
      <xdr:colOff>158750</xdr:colOff>
      <xdr:row>59</xdr:row>
      <xdr:rowOff>33274</xdr:rowOff>
    </xdr:to>
    <xdr:cxnSp macro="">
      <xdr:nvCxnSpPr>
        <xdr:cNvPr id="259" name="直線コネクタ 258"/>
        <xdr:cNvCxnSpPr/>
      </xdr:nvCxnSpPr>
      <xdr:spPr>
        <a:xfrm>
          <a:off x="13004800" y="10125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60" name="フローチャート : 判断 259"/>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1" name="テキスト ボックス 260"/>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62" name="フローチャート : 判断 261"/>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80535</xdr:rowOff>
    </xdr:from>
    <xdr:ext cx="762000" cy="259045"/>
    <xdr:sp macro="" textlink="">
      <xdr:nvSpPr>
        <xdr:cNvPr id="263" name="テキスト ボックス 262"/>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69" name="円/楕円 26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0"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1" name="円/楕円 270"/>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2" name="テキスト ボックス 271"/>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14478</xdr:rowOff>
    </xdr:from>
    <xdr:to>
      <xdr:col>21</xdr:col>
      <xdr:colOff>412750</xdr:colOff>
      <xdr:row>59</xdr:row>
      <xdr:rowOff>116078</xdr:rowOff>
    </xdr:to>
    <xdr:sp macro="" textlink="">
      <xdr:nvSpPr>
        <xdr:cNvPr id="273" name="円/楕円 272"/>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100855</xdr:rowOff>
    </xdr:from>
    <xdr:ext cx="762000" cy="259045"/>
    <xdr:sp macro="" textlink="">
      <xdr:nvSpPr>
        <xdr:cNvPr id="274" name="テキスト ボックス 273"/>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153924</xdr:rowOff>
    </xdr:from>
    <xdr:to>
      <xdr:col>20</xdr:col>
      <xdr:colOff>209550</xdr:colOff>
      <xdr:row>59</xdr:row>
      <xdr:rowOff>84074</xdr:rowOff>
    </xdr:to>
    <xdr:sp macro="" textlink="">
      <xdr:nvSpPr>
        <xdr:cNvPr id="275" name="円/楕円 274"/>
        <xdr:cNvSpPr/>
      </xdr:nvSpPr>
      <xdr:spPr>
        <a:xfrm>
          <a:off x="13843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68851</xdr:rowOff>
    </xdr:from>
    <xdr:ext cx="762000" cy="259045"/>
    <xdr:sp macro="" textlink="">
      <xdr:nvSpPr>
        <xdr:cNvPr id="276" name="テキスト ボックス 275"/>
        <xdr:cNvSpPr txBox="1"/>
      </xdr:nvSpPr>
      <xdr:spPr>
        <a:xfrm>
          <a:off x="13512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131064</xdr:rowOff>
    </xdr:from>
    <xdr:to>
      <xdr:col>19</xdr:col>
      <xdr:colOff>6350</xdr:colOff>
      <xdr:row>59</xdr:row>
      <xdr:rowOff>61214</xdr:rowOff>
    </xdr:to>
    <xdr:sp macro="" textlink="">
      <xdr:nvSpPr>
        <xdr:cNvPr id="277" name="円/楕円 276"/>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45991</xdr:rowOff>
    </xdr:from>
    <xdr:ext cx="762000" cy="259045"/>
    <xdr:sp macro="" textlink="">
      <xdr:nvSpPr>
        <xdr:cNvPr id="278" name="テキスト ボックス 277"/>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補助費等については、前年度比△</a:t>
          </a:r>
          <a:r>
            <a:rPr kumimoji="1" lang="en-US" altLang="ja-JP" sz="1200">
              <a:latin typeface="ＭＳ Ｐゴシック"/>
            </a:rPr>
            <a:t>0.7</a:t>
          </a:r>
          <a:r>
            <a:rPr kumimoji="1" lang="ja-JP" altLang="en-US" sz="1200">
              <a:latin typeface="ＭＳ Ｐゴシック"/>
            </a:rPr>
            <a:t>％の減となったものの、依然として類似団体平均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5" name="直線コネクタ 304"/>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6"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7" name="直線コネクタ 306"/>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8"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9" name="直線コネクタ 308"/>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127000</xdr:rowOff>
    </xdr:to>
    <xdr:cxnSp macro="">
      <xdr:nvCxnSpPr>
        <xdr:cNvPr id="310" name="直線コネクタ 309"/>
        <xdr:cNvCxnSpPr/>
      </xdr:nvCxnSpPr>
      <xdr:spPr>
        <a:xfrm flipV="1">
          <a:off x="15671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11" name="補助費等平均値テキスト"/>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2" name="フローチャート : 判断 311"/>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127000</xdr:rowOff>
    </xdr:to>
    <xdr:cxnSp macro="">
      <xdr:nvCxnSpPr>
        <xdr:cNvPr id="313" name="直線コネクタ 312"/>
        <xdr:cNvCxnSpPr/>
      </xdr:nvCxnSpPr>
      <xdr:spPr>
        <a:xfrm>
          <a:off x="14782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4" name="フローチャート : 判断 313"/>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104157</xdr:rowOff>
    </xdr:from>
    <xdr:ext cx="736600" cy="259045"/>
    <xdr:sp macro="" textlink="">
      <xdr:nvSpPr>
        <xdr:cNvPr id="315" name="テキスト ボックス 314"/>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104140</xdr:rowOff>
    </xdr:to>
    <xdr:cxnSp macro="">
      <xdr:nvCxnSpPr>
        <xdr:cNvPr id="316" name="直線コネクタ 315"/>
        <xdr:cNvCxnSpPr/>
      </xdr:nvCxnSpPr>
      <xdr:spPr>
        <a:xfrm flipV="1">
          <a:off x="13893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7" name="フローチャート : 判断 316"/>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8" name="テキスト ボックス 317"/>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134620</xdr:rowOff>
    </xdr:to>
    <xdr:cxnSp macro="">
      <xdr:nvCxnSpPr>
        <xdr:cNvPr id="319" name="直線コネクタ 318"/>
        <xdr:cNvCxnSpPr/>
      </xdr:nvCxnSpPr>
      <xdr:spPr>
        <a:xfrm flipV="1">
          <a:off x="13004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20" name="フローチャート : 判断 319"/>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58437</xdr:rowOff>
    </xdr:from>
    <xdr:ext cx="762000" cy="259045"/>
    <xdr:sp macro="" textlink="">
      <xdr:nvSpPr>
        <xdr:cNvPr id="321" name="テキスト ボックス 320"/>
        <xdr:cNvSpPr txBox="1"/>
      </xdr:nvSpPr>
      <xdr:spPr>
        <a:xfrm>
          <a:off x="13512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2" name="フローチャート : 判断 321"/>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3" name="テキスト ボックス 322"/>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29" name="円/楕円 328"/>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0"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1" name="円/楕円 330"/>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2" name="テキスト ボックス 331"/>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3" name="円/楕円 332"/>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4" name="テキスト ボックス 333"/>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5" name="円/楕円 334"/>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6" name="テキスト ボックス 335"/>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7" name="円/楕円 336"/>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8" name="テキスト ボックス 337"/>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公債費に係る経常収支比率は、類似団体平均、全国平均、岐阜県平均ともに下回っている。現在高も平成</a:t>
          </a:r>
          <a:r>
            <a:rPr kumimoji="1" lang="en-US" altLang="ja-JP" sz="1150">
              <a:latin typeface="ＭＳ Ｐゴシック"/>
            </a:rPr>
            <a:t>13</a:t>
          </a:r>
          <a:r>
            <a:rPr kumimoji="1" lang="ja-JP" altLang="en-US" sz="1150">
              <a:latin typeface="ＭＳ Ｐゴシック"/>
            </a:rPr>
            <a:t>年度以降は減少しており、建設地方債発行抑制により、公債費も減少する見込みである。ただし、下水道や病院等公営企業債の償還に充てたとされる繰入金の人口</a:t>
          </a:r>
          <a:r>
            <a:rPr kumimoji="1" lang="en-US" altLang="ja-JP" sz="1150">
              <a:latin typeface="ＭＳ Ｐゴシック"/>
            </a:rPr>
            <a:t>1</a:t>
          </a:r>
          <a:r>
            <a:rPr kumimoji="1" lang="ja-JP" altLang="en-US" sz="1150">
              <a:latin typeface="ＭＳ Ｐゴシック"/>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8" name="直線コネクタ 367"/>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9"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70" name="直線コネクタ 369"/>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71"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2" name="直線コネクタ 371"/>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80735</xdr:rowOff>
    </xdr:from>
    <xdr:to>
      <xdr:col>7</xdr:col>
      <xdr:colOff>15875</xdr:colOff>
      <xdr:row>73</xdr:row>
      <xdr:rowOff>146050</xdr:rowOff>
    </xdr:to>
    <xdr:cxnSp macro="">
      <xdr:nvCxnSpPr>
        <xdr:cNvPr id="373" name="直線コネクタ 372"/>
        <xdr:cNvCxnSpPr/>
      </xdr:nvCxnSpPr>
      <xdr:spPr>
        <a:xfrm flipV="1">
          <a:off x="3987800" y="12596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4"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5" name="フローチャート : 判断 374"/>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74</xdr:row>
      <xdr:rowOff>94343</xdr:rowOff>
    </xdr:to>
    <xdr:cxnSp macro="">
      <xdr:nvCxnSpPr>
        <xdr:cNvPr id="376" name="直線コネクタ 375"/>
        <xdr:cNvCxnSpPr/>
      </xdr:nvCxnSpPr>
      <xdr:spPr>
        <a:xfrm flipV="1">
          <a:off x="3098800" y="12661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7" name="フローチャート : 判断 376"/>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8" name="テキスト ボックス 377"/>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94343</xdr:rowOff>
    </xdr:from>
    <xdr:to>
      <xdr:col>4</xdr:col>
      <xdr:colOff>346075</xdr:colOff>
      <xdr:row>74</xdr:row>
      <xdr:rowOff>116115</xdr:rowOff>
    </xdr:to>
    <xdr:cxnSp macro="">
      <xdr:nvCxnSpPr>
        <xdr:cNvPr id="379" name="直線コネクタ 378"/>
        <xdr:cNvCxnSpPr/>
      </xdr:nvCxnSpPr>
      <xdr:spPr>
        <a:xfrm flipV="1">
          <a:off x="2209800" y="12781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80" name="フローチャート : 判断 379"/>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81" name="テキスト ボックス 380"/>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116115</xdr:rowOff>
    </xdr:from>
    <xdr:to>
      <xdr:col>3</xdr:col>
      <xdr:colOff>142875</xdr:colOff>
      <xdr:row>75</xdr:row>
      <xdr:rowOff>42635</xdr:rowOff>
    </xdr:to>
    <xdr:cxnSp macro="">
      <xdr:nvCxnSpPr>
        <xdr:cNvPr id="382" name="直線コネクタ 381"/>
        <xdr:cNvCxnSpPr/>
      </xdr:nvCxnSpPr>
      <xdr:spPr>
        <a:xfrm flipV="1">
          <a:off x="1320800" y="12803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3" name="フローチャート : 判断 382"/>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4" name="テキスト ボックス 383"/>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5" name="フローチャート : 判断 384"/>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29935</xdr:rowOff>
    </xdr:from>
    <xdr:to>
      <xdr:col>7</xdr:col>
      <xdr:colOff>66675</xdr:colOff>
      <xdr:row>73</xdr:row>
      <xdr:rowOff>131535</xdr:rowOff>
    </xdr:to>
    <xdr:sp macro="" textlink="">
      <xdr:nvSpPr>
        <xdr:cNvPr id="392" name="円/楕円 391"/>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109962</xdr:rowOff>
    </xdr:from>
    <xdr:ext cx="762000" cy="259045"/>
    <xdr:sp macro="" textlink="">
      <xdr:nvSpPr>
        <xdr:cNvPr id="393" name="公債費該当値テキスト"/>
        <xdr:cNvSpPr txBox="1"/>
      </xdr:nvSpPr>
      <xdr:spPr>
        <a:xfrm>
          <a:off x="4914900" y="124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4" name="円/楕円 393"/>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5" name="テキスト ボックス 394"/>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43543</xdr:rowOff>
    </xdr:from>
    <xdr:to>
      <xdr:col>4</xdr:col>
      <xdr:colOff>396875</xdr:colOff>
      <xdr:row>74</xdr:row>
      <xdr:rowOff>145143</xdr:rowOff>
    </xdr:to>
    <xdr:sp macro="" textlink="">
      <xdr:nvSpPr>
        <xdr:cNvPr id="396" name="円/楕円 395"/>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155320</xdr:rowOff>
    </xdr:from>
    <xdr:ext cx="762000" cy="259045"/>
    <xdr:sp macro="" textlink="">
      <xdr:nvSpPr>
        <xdr:cNvPr id="397" name="テキスト ボックス 396"/>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65315</xdr:rowOff>
    </xdr:from>
    <xdr:to>
      <xdr:col>3</xdr:col>
      <xdr:colOff>193675</xdr:colOff>
      <xdr:row>74</xdr:row>
      <xdr:rowOff>166915</xdr:rowOff>
    </xdr:to>
    <xdr:sp macro="" textlink="">
      <xdr:nvSpPr>
        <xdr:cNvPr id="398" name="円/楕円 397"/>
        <xdr:cNvSpPr/>
      </xdr:nvSpPr>
      <xdr:spPr>
        <a:xfrm>
          <a:off x="2159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5642</xdr:rowOff>
    </xdr:from>
    <xdr:ext cx="762000" cy="259045"/>
    <xdr:sp macro="" textlink="">
      <xdr:nvSpPr>
        <xdr:cNvPr id="399" name="テキスト ボックス 398"/>
        <xdr:cNvSpPr txBox="1"/>
      </xdr:nvSpPr>
      <xdr:spPr>
        <a:xfrm>
          <a:off x="1828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400" name="円/楕円 399"/>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1" name="テキスト ボックス 400"/>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も、類似団体内順位、全国、県内ともに平均を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7" name="直線コネクタ 426"/>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8"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9" name="直線コネクタ 428"/>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30"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31" name="直線コネクタ 430"/>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154432</xdr:rowOff>
    </xdr:to>
    <xdr:cxnSp macro="">
      <xdr:nvCxnSpPr>
        <xdr:cNvPr id="432" name="直線コネクタ 431"/>
        <xdr:cNvCxnSpPr/>
      </xdr:nvCxnSpPr>
      <xdr:spPr>
        <a:xfrm>
          <a:off x="15671800" y="134452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3"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4" name="フローチャート : 判断 43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78</xdr:row>
      <xdr:rowOff>72137</xdr:rowOff>
    </xdr:to>
    <xdr:cxnSp macro="">
      <xdr:nvCxnSpPr>
        <xdr:cNvPr id="435" name="直線コネクタ 434"/>
        <xdr:cNvCxnSpPr/>
      </xdr:nvCxnSpPr>
      <xdr:spPr>
        <a:xfrm>
          <a:off x="14782800" y="133355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133858</xdr:rowOff>
    </xdr:from>
    <xdr:to>
      <xdr:col>21</xdr:col>
      <xdr:colOff>361950</xdr:colOff>
      <xdr:row>77</xdr:row>
      <xdr:rowOff>161289</xdr:rowOff>
    </xdr:to>
    <xdr:cxnSp macro="">
      <xdr:nvCxnSpPr>
        <xdr:cNvPr id="438" name="直線コネクタ 437"/>
        <xdr:cNvCxnSpPr/>
      </xdr:nvCxnSpPr>
      <xdr:spPr>
        <a:xfrm flipV="1">
          <a:off x="13893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9" name="フローチャート :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0" name="テキスト ボックス 43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143002</xdr:rowOff>
    </xdr:from>
    <xdr:to>
      <xdr:col>20</xdr:col>
      <xdr:colOff>158750</xdr:colOff>
      <xdr:row>77</xdr:row>
      <xdr:rowOff>161289</xdr:rowOff>
    </xdr:to>
    <xdr:cxnSp macro="">
      <xdr:nvCxnSpPr>
        <xdr:cNvPr id="441" name="直線コネクタ 440"/>
        <xdr:cNvCxnSpPr/>
      </xdr:nvCxnSpPr>
      <xdr:spPr>
        <a:xfrm>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2" name="フローチャート : 判断 44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43" name="テキスト ボックス 44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4" name="フローチャート :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1" name="円/楕円 450"/>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12209</xdr:rowOff>
    </xdr:from>
    <xdr:ext cx="762000" cy="259045"/>
    <xdr:sp macro="" textlink="">
      <xdr:nvSpPr>
        <xdr:cNvPr id="452" name="公債費以外該当値テキスト"/>
        <xdr:cNvSpPr txBox="1"/>
      </xdr:nvSpPr>
      <xdr:spPr>
        <a:xfrm>
          <a:off x="16598900" y="133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3" name="円/楕円 452"/>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4" name="テキスト ボックス 453"/>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55" name="円/楕円 454"/>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56" name="テキスト ボックス 45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7" name="円/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59" name="円/楕円 458"/>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60" name="テキスト ボックス 459"/>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126276</xdr:rowOff>
    </xdr:from>
    <xdr:to>
      <xdr:col>4</xdr:col>
      <xdr:colOff>1117600</xdr:colOff>
      <xdr:row>15</xdr:row>
      <xdr:rowOff>159766</xdr:rowOff>
    </xdr:to>
    <xdr:cxnSp macro="">
      <xdr:nvCxnSpPr>
        <xdr:cNvPr id="50" name="直線コネクタ 49"/>
        <xdr:cNvCxnSpPr/>
      </xdr:nvCxnSpPr>
      <xdr:spPr bwMode="auto">
        <a:xfrm flipV="1">
          <a:off x="5003800" y="2745651"/>
          <a:ext cx="6477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40246</xdr:rowOff>
    </xdr:from>
    <xdr:to>
      <xdr:col>4</xdr:col>
      <xdr:colOff>469900</xdr:colOff>
      <xdr:row>15</xdr:row>
      <xdr:rowOff>159766</xdr:rowOff>
    </xdr:to>
    <xdr:cxnSp macro="">
      <xdr:nvCxnSpPr>
        <xdr:cNvPr id="53" name="直線コネクタ 52"/>
        <xdr:cNvCxnSpPr/>
      </xdr:nvCxnSpPr>
      <xdr:spPr bwMode="auto">
        <a:xfrm>
          <a:off x="4305300" y="2659621"/>
          <a:ext cx="698500" cy="11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74460</xdr:rowOff>
    </xdr:from>
    <xdr:to>
      <xdr:col>3</xdr:col>
      <xdr:colOff>904875</xdr:colOff>
      <xdr:row>15</xdr:row>
      <xdr:rowOff>40246</xdr:rowOff>
    </xdr:to>
    <xdr:cxnSp macro="">
      <xdr:nvCxnSpPr>
        <xdr:cNvPr id="56" name="直線コネクタ 55"/>
        <xdr:cNvCxnSpPr/>
      </xdr:nvCxnSpPr>
      <xdr:spPr bwMode="auto">
        <a:xfrm>
          <a:off x="3606800" y="2522385"/>
          <a:ext cx="698500" cy="13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74460</xdr:rowOff>
    </xdr:from>
    <xdr:to>
      <xdr:col>3</xdr:col>
      <xdr:colOff>206375</xdr:colOff>
      <xdr:row>14</xdr:row>
      <xdr:rowOff>98235</xdr:rowOff>
    </xdr:to>
    <xdr:cxnSp macro="">
      <xdr:nvCxnSpPr>
        <xdr:cNvPr id="59" name="直線コネクタ 58"/>
        <xdr:cNvCxnSpPr/>
      </xdr:nvCxnSpPr>
      <xdr:spPr bwMode="auto">
        <a:xfrm flipV="1">
          <a:off x="2908300" y="2522385"/>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133769</xdr:rowOff>
    </xdr:from>
    <xdr:to>
      <xdr:col>2</xdr:col>
      <xdr:colOff>692150</xdr:colOff>
      <xdr:row>16</xdr:row>
      <xdr:rowOff>63919</xdr:rowOff>
    </xdr:to>
    <xdr:sp macro="" textlink="">
      <xdr:nvSpPr>
        <xdr:cNvPr id="62" name="フローチャート : 判断 61"/>
        <xdr:cNvSpPr/>
      </xdr:nvSpPr>
      <xdr:spPr bwMode="auto">
        <a:xfrm>
          <a:off x="2857500" y="275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48696</xdr:rowOff>
    </xdr:from>
    <xdr:ext cx="762000" cy="259045"/>
    <xdr:sp macro="" textlink="">
      <xdr:nvSpPr>
        <xdr:cNvPr id="63" name="テキスト ボックス 62"/>
        <xdr:cNvSpPr txBox="1"/>
      </xdr:nvSpPr>
      <xdr:spPr>
        <a:xfrm>
          <a:off x="2527300" y="283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75476</xdr:rowOff>
    </xdr:from>
    <xdr:to>
      <xdr:col>5</xdr:col>
      <xdr:colOff>34925</xdr:colOff>
      <xdr:row>16</xdr:row>
      <xdr:rowOff>5626</xdr:rowOff>
    </xdr:to>
    <xdr:sp macro="" textlink="">
      <xdr:nvSpPr>
        <xdr:cNvPr id="69" name="円/楕円 68"/>
        <xdr:cNvSpPr/>
      </xdr:nvSpPr>
      <xdr:spPr bwMode="auto">
        <a:xfrm>
          <a:off x="56007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92003</xdr:rowOff>
    </xdr:from>
    <xdr:ext cx="762000" cy="259045"/>
    <xdr:sp macro="" textlink="">
      <xdr:nvSpPr>
        <xdr:cNvPr id="70" name="人口1人当たり決算額の推移該当値テキスト130"/>
        <xdr:cNvSpPr txBox="1"/>
      </xdr:nvSpPr>
      <xdr:spPr>
        <a:xfrm>
          <a:off x="5740400" y="253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108966</xdr:rowOff>
    </xdr:from>
    <xdr:to>
      <xdr:col>4</xdr:col>
      <xdr:colOff>520700</xdr:colOff>
      <xdr:row>16</xdr:row>
      <xdr:rowOff>39116</xdr:rowOff>
    </xdr:to>
    <xdr:sp macro="" textlink="">
      <xdr:nvSpPr>
        <xdr:cNvPr id="71" name="円/楕円 70"/>
        <xdr:cNvSpPr/>
      </xdr:nvSpPr>
      <xdr:spPr bwMode="auto">
        <a:xfrm>
          <a:off x="4953000" y="272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49293</xdr:rowOff>
    </xdr:from>
    <xdr:ext cx="736600" cy="259045"/>
    <xdr:sp macro="" textlink="">
      <xdr:nvSpPr>
        <xdr:cNvPr id="72" name="テキスト ボックス 71"/>
        <xdr:cNvSpPr txBox="1"/>
      </xdr:nvSpPr>
      <xdr:spPr>
        <a:xfrm>
          <a:off x="4622800" y="249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160896</xdr:rowOff>
    </xdr:from>
    <xdr:to>
      <xdr:col>3</xdr:col>
      <xdr:colOff>955675</xdr:colOff>
      <xdr:row>15</xdr:row>
      <xdr:rowOff>91046</xdr:rowOff>
    </xdr:to>
    <xdr:sp macro="" textlink="">
      <xdr:nvSpPr>
        <xdr:cNvPr id="73" name="円/楕円 72"/>
        <xdr:cNvSpPr/>
      </xdr:nvSpPr>
      <xdr:spPr bwMode="auto">
        <a:xfrm>
          <a:off x="4254500" y="260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101223</xdr:rowOff>
    </xdr:from>
    <xdr:ext cx="762000" cy="259045"/>
    <xdr:sp macro="" textlink="">
      <xdr:nvSpPr>
        <xdr:cNvPr id="74" name="テキスト ボックス 73"/>
        <xdr:cNvSpPr txBox="1"/>
      </xdr:nvSpPr>
      <xdr:spPr>
        <a:xfrm>
          <a:off x="3924300" y="23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23660</xdr:rowOff>
    </xdr:from>
    <xdr:to>
      <xdr:col>3</xdr:col>
      <xdr:colOff>257175</xdr:colOff>
      <xdr:row>14</xdr:row>
      <xdr:rowOff>125260</xdr:rowOff>
    </xdr:to>
    <xdr:sp macro="" textlink="">
      <xdr:nvSpPr>
        <xdr:cNvPr id="75" name="円/楕円 74"/>
        <xdr:cNvSpPr/>
      </xdr:nvSpPr>
      <xdr:spPr bwMode="auto">
        <a:xfrm>
          <a:off x="3556000" y="24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135437</xdr:rowOff>
    </xdr:from>
    <xdr:ext cx="762000" cy="259045"/>
    <xdr:sp macro="" textlink="">
      <xdr:nvSpPr>
        <xdr:cNvPr id="76" name="テキスト ボックス 75"/>
        <xdr:cNvSpPr txBox="1"/>
      </xdr:nvSpPr>
      <xdr:spPr>
        <a:xfrm>
          <a:off x="3225800" y="22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47435</xdr:rowOff>
    </xdr:from>
    <xdr:to>
      <xdr:col>2</xdr:col>
      <xdr:colOff>692150</xdr:colOff>
      <xdr:row>14</xdr:row>
      <xdr:rowOff>149035</xdr:rowOff>
    </xdr:to>
    <xdr:sp macro="" textlink="">
      <xdr:nvSpPr>
        <xdr:cNvPr id="77" name="円/楕円 76"/>
        <xdr:cNvSpPr/>
      </xdr:nvSpPr>
      <xdr:spPr bwMode="auto">
        <a:xfrm>
          <a:off x="2857500" y="249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159212</xdr:rowOff>
    </xdr:from>
    <xdr:ext cx="762000" cy="259045"/>
    <xdr:sp macro="" textlink="">
      <xdr:nvSpPr>
        <xdr:cNvPr id="78" name="テキスト ボックス 77"/>
        <xdr:cNvSpPr txBox="1"/>
      </xdr:nvSpPr>
      <xdr:spPr>
        <a:xfrm>
          <a:off x="2527300" y="226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114688</xdr:rowOff>
    </xdr:from>
    <xdr:to>
      <xdr:col>4</xdr:col>
      <xdr:colOff>1117600</xdr:colOff>
      <xdr:row>35</xdr:row>
      <xdr:rowOff>133924</xdr:rowOff>
    </xdr:to>
    <xdr:cxnSp macro="">
      <xdr:nvCxnSpPr>
        <xdr:cNvPr id="114" name="直線コネクタ 113"/>
        <xdr:cNvCxnSpPr/>
      </xdr:nvCxnSpPr>
      <xdr:spPr bwMode="auto">
        <a:xfrm flipV="1">
          <a:off x="5003800" y="6725038"/>
          <a:ext cx="647700" cy="1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45749</xdr:rowOff>
    </xdr:from>
    <xdr:to>
      <xdr:col>4</xdr:col>
      <xdr:colOff>469900</xdr:colOff>
      <xdr:row>35</xdr:row>
      <xdr:rowOff>133924</xdr:rowOff>
    </xdr:to>
    <xdr:cxnSp macro="">
      <xdr:nvCxnSpPr>
        <xdr:cNvPr id="117" name="直線コネクタ 116"/>
        <xdr:cNvCxnSpPr/>
      </xdr:nvCxnSpPr>
      <xdr:spPr bwMode="auto">
        <a:xfrm>
          <a:off x="4305300" y="6656099"/>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185462</xdr:rowOff>
    </xdr:from>
    <xdr:ext cx="736600" cy="259045"/>
    <xdr:sp macro="" textlink="">
      <xdr:nvSpPr>
        <xdr:cNvPr id="119" name="テキスト ボックス 118"/>
        <xdr:cNvSpPr txBox="1"/>
      </xdr:nvSpPr>
      <xdr:spPr>
        <a:xfrm>
          <a:off x="4622800" y="645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45749</xdr:rowOff>
    </xdr:from>
    <xdr:to>
      <xdr:col>3</xdr:col>
      <xdr:colOff>904875</xdr:colOff>
      <xdr:row>35</xdr:row>
      <xdr:rowOff>58420</xdr:rowOff>
    </xdr:to>
    <xdr:cxnSp macro="">
      <xdr:nvCxnSpPr>
        <xdr:cNvPr id="120" name="直線コネクタ 119"/>
        <xdr:cNvCxnSpPr/>
      </xdr:nvCxnSpPr>
      <xdr:spPr bwMode="auto">
        <a:xfrm flipV="1">
          <a:off x="3606800" y="665609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54109</xdr:rowOff>
    </xdr:from>
    <xdr:to>
      <xdr:col>3</xdr:col>
      <xdr:colOff>206375</xdr:colOff>
      <xdr:row>35</xdr:row>
      <xdr:rowOff>58420</xdr:rowOff>
    </xdr:to>
    <xdr:cxnSp macro="">
      <xdr:nvCxnSpPr>
        <xdr:cNvPr id="123" name="直線コネクタ 122"/>
        <xdr:cNvCxnSpPr/>
      </xdr:nvCxnSpPr>
      <xdr:spPr bwMode="auto">
        <a:xfrm>
          <a:off x="2908300" y="6664459"/>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26" name="フローチャート : 判断 125"/>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27" name="テキスト ボックス 126"/>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63888</xdr:rowOff>
    </xdr:from>
    <xdr:to>
      <xdr:col>5</xdr:col>
      <xdr:colOff>34925</xdr:colOff>
      <xdr:row>35</xdr:row>
      <xdr:rowOff>165488</xdr:rowOff>
    </xdr:to>
    <xdr:sp macro="" textlink="">
      <xdr:nvSpPr>
        <xdr:cNvPr id="133" name="円/楕円 132"/>
        <xdr:cNvSpPr/>
      </xdr:nvSpPr>
      <xdr:spPr bwMode="auto">
        <a:xfrm>
          <a:off x="56007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251865</xdr:rowOff>
    </xdr:from>
    <xdr:ext cx="762000" cy="259045"/>
    <xdr:sp macro="" textlink="">
      <xdr:nvSpPr>
        <xdr:cNvPr id="134" name="人口1人当たり決算額の推移該当値テキスト445"/>
        <xdr:cNvSpPr txBox="1"/>
      </xdr:nvSpPr>
      <xdr:spPr>
        <a:xfrm>
          <a:off x="5740400" y="65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83124</xdr:rowOff>
    </xdr:from>
    <xdr:to>
      <xdr:col>4</xdr:col>
      <xdr:colOff>520700</xdr:colOff>
      <xdr:row>35</xdr:row>
      <xdr:rowOff>184724</xdr:rowOff>
    </xdr:to>
    <xdr:sp macro="" textlink="">
      <xdr:nvSpPr>
        <xdr:cNvPr id="135" name="円/楕円 134"/>
        <xdr:cNvSpPr/>
      </xdr:nvSpPr>
      <xdr:spPr bwMode="auto">
        <a:xfrm>
          <a:off x="49530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169501</xdr:rowOff>
    </xdr:from>
    <xdr:ext cx="736600" cy="259045"/>
    <xdr:sp macro="" textlink="">
      <xdr:nvSpPr>
        <xdr:cNvPr id="136" name="テキスト ボックス 135"/>
        <xdr:cNvSpPr txBox="1"/>
      </xdr:nvSpPr>
      <xdr:spPr>
        <a:xfrm>
          <a:off x="4622800" y="677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337849</xdr:rowOff>
    </xdr:from>
    <xdr:to>
      <xdr:col>3</xdr:col>
      <xdr:colOff>955675</xdr:colOff>
      <xdr:row>35</xdr:row>
      <xdr:rowOff>96549</xdr:rowOff>
    </xdr:to>
    <xdr:sp macro="" textlink="">
      <xdr:nvSpPr>
        <xdr:cNvPr id="137" name="円/楕円 136"/>
        <xdr:cNvSpPr/>
      </xdr:nvSpPr>
      <xdr:spPr bwMode="auto">
        <a:xfrm>
          <a:off x="42545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106726</xdr:rowOff>
    </xdr:from>
    <xdr:ext cx="762000" cy="259045"/>
    <xdr:sp macro="" textlink="">
      <xdr:nvSpPr>
        <xdr:cNvPr id="138" name="テキスト ボックス 137"/>
        <xdr:cNvSpPr txBox="1"/>
      </xdr:nvSpPr>
      <xdr:spPr>
        <a:xfrm>
          <a:off x="39243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7620</xdr:rowOff>
    </xdr:from>
    <xdr:to>
      <xdr:col>3</xdr:col>
      <xdr:colOff>257175</xdr:colOff>
      <xdr:row>35</xdr:row>
      <xdr:rowOff>109220</xdr:rowOff>
    </xdr:to>
    <xdr:sp macro="" textlink="">
      <xdr:nvSpPr>
        <xdr:cNvPr id="139" name="円/楕円 138"/>
        <xdr:cNvSpPr/>
      </xdr:nvSpPr>
      <xdr:spPr bwMode="auto">
        <a:xfrm>
          <a:off x="35560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119397</xdr:rowOff>
    </xdr:from>
    <xdr:ext cx="762000" cy="259045"/>
    <xdr:sp macro="" textlink="">
      <xdr:nvSpPr>
        <xdr:cNvPr id="140" name="テキスト ボックス 139"/>
        <xdr:cNvSpPr txBox="1"/>
      </xdr:nvSpPr>
      <xdr:spPr>
        <a:xfrm>
          <a:off x="32258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3309</xdr:rowOff>
    </xdr:from>
    <xdr:to>
      <xdr:col>2</xdr:col>
      <xdr:colOff>692150</xdr:colOff>
      <xdr:row>35</xdr:row>
      <xdr:rowOff>104909</xdr:rowOff>
    </xdr:to>
    <xdr:sp macro="" textlink="">
      <xdr:nvSpPr>
        <xdr:cNvPr id="141" name="円/楕円 140"/>
        <xdr:cNvSpPr/>
      </xdr:nvSpPr>
      <xdr:spPr bwMode="auto">
        <a:xfrm>
          <a:off x="2857500" y="66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115086</xdr:rowOff>
    </xdr:from>
    <xdr:ext cx="762000" cy="259045"/>
    <xdr:sp macro="" textlink="">
      <xdr:nvSpPr>
        <xdr:cNvPr id="142" name="テキスト ボックス 141"/>
        <xdr:cNvSpPr txBox="1"/>
      </xdr:nvSpPr>
      <xdr:spPr>
        <a:xfrm>
          <a:off x="2527300" y="63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財政調整基金については、残高の標準財政規模比が</a:t>
          </a:r>
          <a:r>
            <a:rPr kumimoji="1" lang="en-US" altLang="ja-JP" sz="1400">
              <a:latin typeface="ＭＳ ゴシック" pitchFamily="49" charset="-128"/>
              <a:ea typeface="ＭＳ ゴシック" pitchFamily="49" charset="-128"/>
            </a:rPr>
            <a:t>33.98</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13.05</a:t>
          </a:r>
          <a:r>
            <a:rPr kumimoji="1" lang="ja-JP" altLang="en-US" sz="1400">
              <a:latin typeface="ＭＳ ゴシック" pitchFamily="49" charset="-128"/>
              <a:ea typeface="ＭＳ ゴシック" pitchFamily="49" charset="-128"/>
            </a:rPr>
            <a:t>ポイントの増となっている。これは、近年の健全な財政運営により、財政調整基金の取り崩しを行わず、堅実に積立てに努めていることにより増加したものである。また、実質収支額については、歳入の確保及び歳出の抑制に努めつつ、標準財政規模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％相当額を維持できるよう努めている。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全会計において赤字額は算出されておらず、病院事業会計の標準財政規模比が前年度比で＋</a:t>
          </a:r>
          <a:r>
            <a:rPr kumimoji="1" lang="en-US" altLang="ja-JP" sz="1400">
              <a:latin typeface="ＭＳ ゴシック" pitchFamily="49" charset="-128"/>
              <a:ea typeface="ＭＳ ゴシック" pitchFamily="49" charset="-128"/>
            </a:rPr>
            <a:t>5.25</a:t>
          </a:r>
          <a:r>
            <a:rPr kumimoji="1" lang="ja-JP" altLang="en-US" sz="1400">
              <a:latin typeface="ＭＳ ゴシック" pitchFamily="49" charset="-128"/>
              <a:ea typeface="ＭＳ ゴシック" pitchFamily="49" charset="-128"/>
            </a:rPr>
            <a:t>ポイントの増となっている。美濃病院改革プランに基づく経営の効率化、経費の節減などを継続した成果として黒字額に表れている。その他の会計については、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百万円の増となっているが、ほぼ同水準で推移している。しかし、公営企業債の元利償還金に対する繰入金は継続して増加しており、これに対して算入公債費等は平成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年度から大きな変動はないことから、今後は増加する要因を含んでいる。</a:t>
          </a:r>
        </a:p>
        <a:p>
          <a:r>
            <a:rPr kumimoji="1" lang="ja-JP" altLang="en-US" sz="1400">
              <a:latin typeface="ＭＳ ゴシック" pitchFamily="49" charset="-128"/>
              <a:ea typeface="ＭＳ ゴシック" pitchFamily="49" charset="-128"/>
            </a:rPr>
            <a:t>　今後も公営企業会計を含めた公債費の抑制等、償還額の減少及び平準化を図り実質公債費比率の急激な上昇を抑えることに留意する必要がある。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将来負担額について、退職手当負担見込額は増加（＋</a:t>
          </a:r>
          <a:r>
            <a:rPr kumimoji="1" lang="en-US" altLang="ja-JP" sz="1300">
              <a:latin typeface="ＭＳ ゴシック" pitchFamily="49" charset="-128"/>
              <a:ea typeface="ＭＳ ゴシック" pitchFamily="49" charset="-128"/>
            </a:rPr>
            <a:t>456</a:t>
          </a:r>
          <a:r>
            <a:rPr kumimoji="1" lang="ja-JP" altLang="en-US" sz="1300">
              <a:latin typeface="ＭＳ ゴシック" pitchFamily="49" charset="-128"/>
              <a:ea typeface="ＭＳ ゴシック" pitchFamily="49" charset="-128"/>
            </a:rPr>
            <a:t>百万円）となっているものの、一般会計地方債現在高の減少（△</a:t>
          </a:r>
          <a:r>
            <a:rPr kumimoji="1" lang="en-US" altLang="ja-JP" sz="1300">
              <a:latin typeface="ＭＳ ゴシック" pitchFamily="49" charset="-128"/>
              <a:ea typeface="ＭＳ ゴシック" pitchFamily="49" charset="-128"/>
            </a:rPr>
            <a:t>177</a:t>
          </a:r>
          <a:r>
            <a:rPr kumimoji="1" lang="ja-JP" altLang="en-US" sz="1300">
              <a:latin typeface="ＭＳ ゴシック" pitchFamily="49" charset="-128"/>
              <a:ea typeface="ＭＳ ゴシック" pitchFamily="49" charset="-128"/>
            </a:rPr>
            <a:t>百万円）、公営企業債等繰入見込額の減少（△</a:t>
          </a:r>
          <a:r>
            <a:rPr kumimoji="1" lang="en-US" altLang="ja-JP" sz="1300">
              <a:latin typeface="ＭＳ ゴシック" pitchFamily="49" charset="-128"/>
              <a:ea typeface="ＭＳ ゴシック" pitchFamily="49" charset="-128"/>
            </a:rPr>
            <a:t>317</a:t>
          </a:r>
          <a:r>
            <a:rPr kumimoji="1" lang="ja-JP" altLang="en-US" sz="1300">
              <a:latin typeface="ＭＳ ゴシック" pitchFamily="49" charset="-128"/>
              <a:ea typeface="ＭＳ ゴシック" pitchFamily="49" charset="-128"/>
            </a:rPr>
            <a:t>百万円）を主な要因として減少している。これは地方債の発行額抑制等により、将来的に負担する各見込み額が減少したものである。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このように、将来負担額は着実に減少しているものの、充当可能財源等である充当可能特定歳入（△</a:t>
          </a:r>
          <a:r>
            <a:rPr kumimoji="1" lang="en-US" altLang="ja-JP" sz="1300">
              <a:latin typeface="ＭＳ ゴシック" pitchFamily="49" charset="-128"/>
              <a:ea typeface="ＭＳ ゴシック" pitchFamily="49" charset="-128"/>
            </a:rPr>
            <a:t>389</a:t>
          </a:r>
          <a:r>
            <a:rPr kumimoji="1" lang="ja-JP" altLang="en-US" sz="1300">
              <a:latin typeface="ＭＳ ゴシック" pitchFamily="49" charset="-128"/>
              <a:ea typeface="ＭＳ ゴシック" pitchFamily="49" charset="-128"/>
            </a:rPr>
            <a:t>百万円）や基準財政需要額算入見込額（△</a:t>
          </a:r>
          <a:r>
            <a:rPr kumimoji="1" lang="en-US" altLang="ja-JP" sz="1300">
              <a:latin typeface="ＭＳ ゴシック" pitchFamily="49" charset="-128"/>
              <a:ea typeface="ＭＳ ゴシック" pitchFamily="49" charset="-128"/>
            </a:rPr>
            <a:t>297</a:t>
          </a:r>
          <a:r>
            <a:rPr kumimoji="1" lang="ja-JP" altLang="en-US" sz="1300">
              <a:latin typeface="ＭＳ ゴシック" pitchFamily="49" charset="-128"/>
              <a:ea typeface="ＭＳ ゴシック" pitchFamily="49" charset="-128"/>
            </a:rPr>
            <a:t>百万円）も大幅に減少しているため、将来負担比率の分子としては、</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百万円の減少に止まっている。今後も、充当可能財源等の維持及び、地方債現在高等の将来負担額減少を目指し、次世代に配慮した健全な財政運営に努める。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9453450</v>
      </c>
      <c r="BO4" s="379"/>
      <c r="BP4" s="379"/>
      <c r="BQ4" s="379"/>
      <c r="BR4" s="379"/>
      <c r="BS4" s="379"/>
      <c r="BT4" s="379"/>
      <c r="BU4" s="380"/>
      <c r="BV4" s="378">
        <v>9687296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11.9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9068002</v>
      </c>
      <c r="BO5" s="384"/>
      <c r="BP5" s="384"/>
      <c r="BQ5" s="384"/>
      <c r="BR5" s="384"/>
      <c r="BS5" s="384"/>
      <c r="BT5" s="384"/>
      <c r="BU5" s="385"/>
      <c r="BV5" s="383">
        <v>8911995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385448</v>
      </c>
      <c r="BO6" s="384"/>
      <c r="BP6" s="384"/>
      <c r="BQ6" s="384"/>
      <c r="BR6" s="384"/>
      <c r="BS6" s="384"/>
      <c r="BT6" s="384"/>
      <c r="BU6" s="385"/>
      <c r="BV6" s="383">
        <v>775301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101.9</v>
      </c>
      <c r="CU6" s="530"/>
      <c r="CV6" s="530"/>
      <c r="CW6" s="530"/>
      <c r="CX6" s="530"/>
      <c r="CY6" s="530"/>
      <c r="CZ6" s="530"/>
      <c r="DA6" s="531"/>
      <c r="DB6" s="529">
        <v>100.7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60019</v>
      </c>
      <c r="BO7" s="384"/>
      <c r="BP7" s="384"/>
      <c r="BQ7" s="384"/>
      <c r="BR7" s="384"/>
      <c r="BS7" s="384"/>
      <c r="BT7" s="384"/>
      <c r="BU7" s="385"/>
      <c r="BV7" s="383">
        <v>72521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5810997</v>
      </c>
      <c r="CU7" s="384"/>
      <c r="CV7" s="384"/>
      <c r="CW7" s="384"/>
      <c r="CX7" s="384"/>
      <c r="CY7" s="384"/>
      <c r="CZ7" s="384"/>
      <c r="DA7" s="385"/>
      <c r="DB7" s="383">
        <v>5922391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325429</v>
      </c>
      <c r="BO8" s="384"/>
      <c r="BP8" s="384"/>
      <c r="BQ8" s="384"/>
      <c r="BR8" s="384"/>
      <c r="BS8" s="384"/>
      <c r="BT8" s="384"/>
      <c r="BU8" s="385"/>
      <c r="BV8" s="383">
        <v>702780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22629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-377351</v>
      </c>
      <c r="BO9" s="384"/>
      <c r="BP9" s="384"/>
      <c r="BQ9" s="384"/>
      <c r="BR9" s="384"/>
      <c r="BS9" s="384"/>
      <c r="BT9" s="384"/>
      <c r="BU9" s="385"/>
      <c r="BV9" s="383">
        <v>287934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23390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156580</v>
      </c>
      <c r="BO10" s="384"/>
      <c r="BP10" s="384"/>
      <c r="BQ10" s="384"/>
      <c r="BR10" s="384"/>
      <c r="BS10" s="384"/>
      <c r="BT10" s="384"/>
      <c r="BU10" s="385"/>
      <c r="BV10" s="383">
        <v>6450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22017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21638</v>
      </c>
      <c r="S13" s="485"/>
      <c r="T13" s="485"/>
      <c r="U13" s="485"/>
      <c r="V13" s="486"/>
      <c r="W13" s="472" t="s">
        <v>124</v>
      </c>
      <c r="X13" s="396"/>
      <c r="Y13" s="396"/>
      <c r="Z13" s="396"/>
      <c r="AA13" s="396"/>
      <c r="AB13" s="397"/>
      <c r="AC13" s="359">
        <v>199</v>
      </c>
      <c r="AD13" s="360"/>
      <c r="AE13" s="360"/>
      <c r="AF13" s="360"/>
      <c r="AG13" s="361"/>
      <c r="AH13" s="359">
        <v>287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-220771</v>
      </c>
      <c r="BO13" s="384"/>
      <c r="BP13" s="384"/>
      <c r="BQ13" s="384"/>
      <c r="BR13" s="384"/>
      <c r="BS13" s="384"/>
      <c r="BT13" s="384"/>
      <c r="BU13" s="385"/>
      <c r="BV13" s="383">
        <v>294384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22275</v>
      </c>
      <c r="S14" s="485"/>
      <c r="T14" s="485"/>
      <c r="U14" s="485"/>
      <c r="V14" s="486"/>
      <c r="W14" s="487"/>
      <c r="X14" s="399"/>
      <c r="Y14" s="399"/>
      <c r="Z14" s="399"/>
      <c r="AA14" s="399"/>
      <c r="AB14" s="400"/>
      <c r="AC14" s="477">
        <v>1.8</v>
      </c>
      <c r="AD14" s="478"/>
      <c r="AE14" s="478"/>
      <c r="AF14" s="478"/>
      <c r="AG14" s="479"/>
      <c r="AH14" s="477">
        <v>2.2999999999999998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81.900000000000006</v>
      </c>
      <c r="CU14" s="456"/>
      <c r="CV14" s="456"/>
      <c r="CW14" s="456"/>
      <c r="CX14" s="456"/>
      <c r="CY14" s="456"/>
      <c r="CZ14" s="456"/>
      <c r="DA14" s="457"/>
      <c r="DB14" s="488">
        <v>79.8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21881</v>
      </c>
      <c r="S15" s="485"/>
      <c r="T15" s="485"/>
      <c r="U15" s="485"/>
      <c r="V15" s="486"/>
      <c r="W15" s="472" t="s">
        <v>131</v>
      </c>
      <c r="X15" s="396"/>
      <c r="Y15" s="396"/>
      <c r="Z15" s="396"/>
      <c r="AA15" s="396"/>
      <c r="AB15" s="397"/>
      <c r="AC15" s="359">
        <v>5465</v>
      </c>
      <c r="AD15" s="360"/>
      <c r="AE15" s="360"/>
      <c r="AF15" s="360"/>
      <c r="AG15" s="361"/>
      <c r="AH15" s="359">
        <v>6136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2444853</v>
      </c>
      <c r="BO15" s="379"/>
      <c r="BP15" s="379"/>
      <c r="BQ15" s="379"/>
      <c r="BR15" s="379"/>
      <c r="BS15" s="379"/>
      <c r="BT15" s="379"/>
      <c r="BU15" s="380"/>
      <c r="BV15" s="378">
        <v>2563953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48.9</v>
      </c>
      <c r="AD16" s="478"/>
      <c r="AE16" s="478"/>
      <c r="AF16" s="478"/>
      <c r="AG16" s="479"/>
      <c r="AH16" s="477">
        <v>49.9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4654234</v>
      </c>
      <c r="BO16" s="384"/>
      <c r="BP16" s="384"/>
      <c r="BQ16" s="384"/>
      <c r="BR16" s="384"/>
      <c r="BS16" s="384"/>
      <c r="BT16" s="384"/>
      <c r="BU16" s="385"/>
      <c r="BV16" s="383">
        <v>4691151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5507</v>
      </c>
      <c r="AD17" s="360"/>
      <c r="AE17" s="360"/>
      <c r="AF17" s="360"/>
      <c r="AG17" s="361"/>
      <c r="AH17" s="359">
        <v>5829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3138075</v>
      </c>
      <c r="BO17" s="384"/>
      <c r="BP17" s="384"/>
      <c r="BQ17" s="384"/>
      <c r="BR17" s="384"/>
      <c r="BS17" s="384"/>
      <c r="BT17" s="384"/>
      <c r="BU17" s="385"/>
      <c r="BV17" s="383">
        <v>3315045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117.01</v>
      </c>
      <c r="M18" s="448"/>
      <c r="N18" s="448"/>
      <c r="O18" s="448"/>
      <c r="P18" s="448"/>
      <c r="Q18" s="448"/>
      <c r="R18" s="449"/>
      <c r="S18" s="449"/>
      <c r="T18" s="449"/>
      <c r="U18" s="449"/>
      <c r="V18" s="450"/>
      <c r="W18" s="464"/>
      <c r="X18" s="465"/>
      <c r="Y18" s="465"/>
      <c r="Z18" s="465"/>
      <c r="AA18" s="465"/>
      <c r="AB18" s="473"/>
      <c r="AC18" s="347">
        <v>49.3</v>
      </c>
      <c r="AD18" s="348"/>
      <c r="AE18" s="348"/>
      <c r="AF18" s="348"/>
      <c r="AG18" s="451"/>
      <c r="AH18" s="347">
        <v>47.4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5585614</v>
      </c>
      <c r="BO18" s="384"/>
      <c r="BP18" s="384"/>
      <c r="BQ18" s="384"/>
      <c r="BR18" s="384"/>
      <c r="BS18" s="384"/>
      <c r="BT18" s="384"/>
      <c r="BU18" s="385"/>
      <c r="BV18" s="383">
        <v>5429613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193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7298289</v>
      </c>
      <c r="BO19" s="384"/>
      <c r="BP19" s="384"/>
      <c r="BQ19" s="384"/>
      <c r="BR19" s="384"/>
      <c r="BS19" s="384"/>
      <c r="BT19" s="384"/>
      <c r="BU19" s="385"/>
      <c r="BV19" s="383">
        <v>7214228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7743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6922873</v>
      </c>
      <c r="BO23" s="384"/>
      <c r="BP23" s="384"/>
      <c r="BQ23" s="384"/>
      <c r="BR23" s="384"/>
      <c r="BS23" s="384"/>
      <c r="BT23" s="384"/>
      <c r="BU23" s="385"/>
      <c r="BV23" s="383">
        <v>7099662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7350</v>
      </c>
      <c r="R24" s="360"/>
      <c r="S24" s="360"/>
      <c r="T24" s="360"/>
      <c r="U24" s="360"/>
      <c r="V24" s="361"/>
      <c r="W24" s="425"/>
      <c r="X24" s="416"/>
      <c r="Y24" s="417"/>
      <c r="Z24" s="356" t="s">
        <v>155</v>
      </c>
      <c r="AA24" s="357"/>
      <c r="AB24" s="357"/>
      <c r="AC24" s="357"/>
      <c r="AD24" s="357"/>
      <c r="AE24" s="357"/>
      <c r="AF24" s="357"/>
      <c r="AG24" s="358"/>
      <c r="AH24" s="359">
        <v>158</v>
      </c>
      <c r="AI24" s="360"/>
      <c r="AJ24" s="360"/>
      <c r="AK24" s="360"/>
      <c r="AL24" s="361"/>
      <c r="AM24" s="359">
        <v>492802</v>
      </c>
      <c r="AN24" s="360"/>
      <c r="AO24" s="360"/>
      <c r="AP24" s="360"/>
      <c r="AQ24" s="360"/>
      <c r="AR24" s="361"/>
      <c r="AS24" s="359">
        <v>3119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6231621</v>
      </c>
      <c r="BO24" s="384"/>
      <c r="BP24" s="384"/>
      <c r="BQ24" s="384"/>
      <c r="BR24" s="384"/>
      <c r="BS24" s="384"/>
      <c r="BT24" s="384"/>
      <c r="BU24" s="385"/>
      <c r="BV24" s="383">
        <v>6239356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893405</v>
      </c>
      <c r="BO25" s="379"/>
      <c r="BP25" s="379"/>
      <c r="BQ25" s="379"/>
      <c r="BR25" s="379"/>
      <c r="BS25" s="379"/>
      <c r="BT25" s="379"/>
      <c r="BU25" s="380"/>
      <c r="BV25" s="378">
        <v>936499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5780</v>
      </c>
      <c r="R26" s="360"/>
      <c r="S26" s="360"/>
      <c r="T26" s="360"/>
      <c r="U26" s="360"/>
      <c r="V26" s="361"/>
      <c r="W26" s="425"/>
      <c r="X26" s="416"/>
      <c r="Y26" s="417"/>
      <c r="Z26" s="356" t="s">
        <v>161</v>
      </c>
      <c r="AA26" s="438"/>
      <c r="AB26" s="438"/>
      <c r="AC26" s="438"/>
      <c r="AD26" s="438"/>
      <c r="AE26" s="438"/>
      <c r="AF26" s="438"/>
      <c r="AG26" s="439"/>
      <c r="AH26" s="359">
        <v>18</v>
      </c>
      <c r="AI26" s="360"/>
      <c r="AJ26" s="360"/>
      <c r="AK26" s="360"/>
      <c r="AL26" s="361"/>
      <c r="AM26" s="359">
        <v>49878</v>
      </c>
      <c r="AN26" s="360"/>
      <c r="AO26" s="360"/>
      <c r="AP26" s="360"/>
      <c r="AQ26" s="360"/>
      <c r="AR26" s="361"/>
      <c r="AS26" s="359">
        <v>2771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3781</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12837</v>
      </c>
      <c r="AN27" s="360"/>
      <c r="AO27" s="360"/>
      <c r="AP27" s="360"/>
      <c r="AQ27" s="360"/>
      <c r="AR27" s="361"/>
      <c r="AS27" s="359">
        <v>4279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458000</v>
      </c>
      <c r="BO27" s="387"/>
      <c r="BP27" s="387"/>
      <c r="BQ27" s="387"/>
      <c r="BR27" s="387"/>
      <c r="BS27" s="387"/>
      <c r="BT27" s="387"/>
      <c r="BU27" s="388"/>
      <c r="BV27" s="386">
        <v>458000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3358</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1974530</v>
      </c>
      <c r="BO28" s="379"/>
      <c r="BP28" s="379"/>
      <c r="BQ28" s="379"/>
      <c r="BR28" s="379"/>
      <c r="BS28" s="379"/>
      <c r="BT28" s="379"/>
      <c r="BU28" s="380"/>
      <c r="BV28" s="378">
        <v>1517950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11</v>
      </c>
      <c r="M29" s="360"/>
      <c r="N29" s="360"/>
      <c r="O29" s="360"/>
      <c r="P29" s="361"/>
      <c r="Q29" s="359">
        <v>3154</v>
      </c>
      <c r="R29" s="360"/>
      <c r="S29" s="360"/>
      <c r="T29" s="360"/>
      <c r="U29" s="360"/>
      <c r="V29" s="361"/>
      <c r="W29" s="426"/>
      <c r="X29" s="427"/>
      <c r="Y29" s="428"/>
      <c r="Z29" s="356" t="s">
        <v>171</v>
      </c>
      <c r="AA29" s="357"/>
      <c r="AB29" s="357"/>
      <c r="AC29" s="357"/>
      <c r="AD29" s="357"/>
      <c r="AE29" s="357"/>
      <c r="AF29" s="357"/>
      <c r="AG29" s="358"/>
      <c r="AH29" s="359">
        <v>161</v>
      </c>
      <c r="AI29" s="360"/>
      <c r="AJ29" s="360"/>
      <c r="AK29" s="360"/>
      <c r="AL29" s="361"/>
      <c r="AM29" s="359">
        <v>505639</v>
      </c>
      <c r="AN29" s="360"/>
      <c r="AO29" s="360"/>
      <c r="AP29" s="360"/>
      <c r="AQ29" s="360"/>
      <c r="AR29" s="361"/>
      <c r="AS29" s="359">
        <v>3141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105740</v>
      </c>
      <c r="BO29" s="384"/>
      <c r="BP29" s="384"/>
      <c r="BQ29" s="384"/>
      <c r="BR29" s="384"/>
      <c r="BS29" s="384"/>
      <c r="BT29" s="384"/>
      <c r="BU29" s="385"/>
      <c r="BV29" s="383">
        <v>105350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1364006</v>
      </c>
      <c r="BO30" s="387"/>
      <c r="BP30" s="387"/>
      <c r="BQ30" s="387"/>
      <c r="BR30" s="387"/>
      <c r="BS30" s="387"/>
      <c r="BT30" s="387"/>
      <c r="BU30" s="388"/>
      <c r="BV30" s="386">
        <v>1245183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交通災害共済事業特別会計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中濃地域広域行政事務組合(一般会計)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美濃市土地開発公社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上水道事業会計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中濃地域広域行政事務組合(視聴覚ライブラリー運営費特別会計)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株式会社にわか茶屋</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下水道特別会計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中濃地域広域行政事務組合(介護保険事業特別会計)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長良川鉄道株式会社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中濃地域広域行政事務組合(造林事業特別会計)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中濃地域広域行政事務組合(障害者自立支援事業特別会計)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中濃消防組合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岐阜県市町村職員退職手当組合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中濃地域農業共済事務組合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岐阜地域児童発達支援センター組合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7577</v>
      </c>
      <c r="J41" s="83">
        <v>7300</v>
      </c>
      <c r="K41" s="83">
        <v>7282</v>
      </c>
      <c r="L41" s="83">
        <v>7107</v>
      </c>
      <c r="M41" s="84">
        <v>6930</v>
      </c>
    </row>
    <row r="42" spans="2:13" ht="27.75" customHeight="1">
      <c r="B42" s="1171"/>
      <c r="C42" s="1172"/>
      <c r="D42" s="85"/>
      <c r="E42" s="1175" t="s">
        <v>26</v>
      </c>
      <c r="F42" s="1175"/>
      <c r="G42" s="1175"/>
      <c r="H42" s="1176"/>
      <c r="I42" s="86">
        <v>730</v>
      </c>
      <c r="J42" s="87">
        <v>724</v>
      </c>
      <c r="K42" s="87">
        <v>670</v>
      </c>
      <c r="L42" s="87">
        <v>635</v>
      </c>
      <c r="M42" s="88">
        <v>576</v>
      </c>
    </row>
    <row r="43" spans="2:13" ht="27.75" customHeight="1">
      <c r="B43" s="1171"/>
      <c r="C43" s="1172"/>
      <c r="D43" s="85"/>
      <c r="E43" s="1175" t="s">
        <v>27</v>
      </c>
      <c r="F43" s="1175"/>
      <c r="G43" s="1175"/>
      <c r="H43" s="1176"/>
      <c r="I43" s="86">
        <v>13054</v>
      </c>
      <c r="J43" s="87">
        <v>12709</v>
      </c>
      <c r="K43" s="87">
        <v>12510</v>
      </c>
      <c r="L43" s="87">
        <v>12206</v>
      </c>
      <c r="M43" s="88">
        <v>11889</v>
      </c>
    </row>
    <row r="44" spans="2:13" ht="27.75" customHeight="1">
      <c r="B44" s="1171"/>
      <c r="C44" s="1172"/>
      <c r="D44" s="85"/>
      <c r="E44" s="1175" t="s">
        <v>28</v>
      </c>
      <c r="F44" s="1175"/>
      <c r="G44" s="1175"/>
      <c r="H44" s="1176"/>
      <c r="I44" s="86">
        <v>433</v>
      </c>
      <c r="J44" s="87">
        <v>390</v>
      </c>
      <c r="K44" s="87">
        <v>341</v>
      </c>
      <c r="L44" s="87">
        <v>323</v>
      </c>
      <c r="M44" s="88">
        <v>307</v>
      </c>
    </row>
    <row r="45" spans="2:13" ht="27.75" customHeight="1">
      <c r="B45" s="1171"/>
      <c r="C45" s="1172"/>
      <c r="D45" s="85"/>
      <c r="E45" s="1175" t="s">
        <v>29</v>
      </c>
      <c r="F45" s="1175"/>
      <c r="G45" s="1175"/>
      <c r="H45" s="1176"/>
      <c r="I45" s="86">
        <v>1877</v>
      </c>
      <c r="J45" s="87">
        <v>1870</v>
      </c>
      <c r="K45" s="87">
        <v>1783</v>
      </c>
      <c r="L45" s="87">
        <v>1698</v>
      </c>
      <c r="M45" s="88">
        <v>2154</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2608</v>
      </c>
      <c r="J49" s="87">
        <v>2844</v>
      </c>
      <c r="K49" s="87">
        <v>3339</v>
      </c>
      <c r="L49" s="87">
        <v>3459</v>
      </c>
      <c r="M49" s="88">
        <v>4036</v>
      </c>
    </row>
    <row r="50" spans="2:13" ht="27.75" customHeight="1">
      <c r="B50" s="1171"/>
      <c r="C50" s="1172"/>
      <c r="D50" s="85"/>
      <c r="E50" s="1175" t="s">
        <v>35</v>
      </c>
      <c r="F50" s="1175"/>
      <c r="G50" s="1175"/>
      <c r="H50" s="1176"/>
      <c r="I50" s="86">
        <v>3513</v>
      </c>
      <c r="J50" s="87">
        <v>3305</v>
      </c>
      <c r="K50" s="87">
        <v>3013</v>
      </c>
      <c r="L50" s="87">
        <v>2724</v>
      </c>
      <c r="M50" s="88">
        <v>2335</v>
      </c>
    </row>
    <row r="51" spans="2:13" ht="27.75" customHeight="1">
      <c r="B51" s="1173"/>
      <c r="C51" s="1174"/>
      <c r="D51" s="85"/>
      <c r="E51" s="1175" t="s">
        <v>36</v>
      </c>
      <c r="F51" s="1175"/>
      <c r="G51" s="1175"/>
      <c r="H51" s="1176"/>
      <c r="I51" s="86">
        <v>12673</v>
      </c>
      <c r="J51" s="87">
        <v>12372</v>
      </c>
      <c r="K51" s="87">
        <v>12113</v>
      </c>
      <c r="L51" s="87">
        <v>11878</v>
      </c>
      <c r="M51" s="88">
        <v>11581</v>
      </c>
    </row>
    <row r="52" spans="2:13" ht="27.75" customHeight="1" thickBot="1">
      <c r="B52" s="1177" t="s">
        <v>37</v>
      </c>
      <c r="C52" s="1178"/>
      <c r="D52" s="90"/>
      <c r="E52" s="1179" t="s">
        <v>38</v>
      </c>
      <c r="F52" s="1179"/>
      <c r="G52" s="1179"/>
      <c r="H52" s="1180"/>
      <c r="I52" s="91">
        <v>4878</v>
      </c>
      <c r="J52" s="92">
        <v>4473</v>
      </c>
      <c r="K52" s="92">
        <v>4122</v>
      </c>
      <c r="L52" s="92">
        <v>3910</v>
      </c>
      <c r="M52" s="93">
        <v>3904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26818</v>
      </c>
      <c r="E3" s="116"/>
      <c r="F3" s="117">
        <v>50545</v>
      </c>
      <c r="G3" s="118"/>
      <c r="H3" s="119"/>
    </row>
    <row r="4" spans="1:8">
      <c r="A4" s="120"/>
      <c r="B4" s="121"/>
      <c r="C4" s="122"/>
      <c r="D4" s="123">
        <v>16851</v>
      </c>
      <c r="E4" s="124"/>
      <c r="F4" s="125">
        <v>28740</v>
      </c>
      <c r="G4" s="126"/>
      <c r="H4" s="127"/>
    </row>
    <row r="5" spans="1:8">
      <c r="A5" s="108" t="s">
        <v>510</v>
      </c>
      <c r="B5" s="113"/>
      <c r="C5" s="114"/>
      <c r="D5" s="115">
        <v>35938</v>
      </c>
      <c r="E5" s="116"/>
      <c r="F5" s="117">
        <v>49094</v>
      </c>
      <c r="G5" s="118"/>
      <c r="H5" s="119"/>
    </row>
    <row r="6" spans="1:8">
      <c r="A6" s="120"/>
      <c r="B6" s="121"/>
      <c r="C6" s="122"/>
      <c r="D6" s="123">
        <v>24417</v>
      </c>
      <c r="E6" s="124"/>
      <c r="F6" s="125">
        <v>27415</v>
      </c>
      <c r="G6" s="126"/>
      <c r="H6" s="127"/>
    </row>
    <row r="7" spans="1:8">
      <c r="A7" s="108" t="s">
        <v>511</v>
      </c>
      <c r="B7" s="113"/>
      <c r="C7" s="114"/>
      <c r="D7" s="115">
        <v>43933</v>
      </c>
      <c r="E7" s="116"/>
      <c r="F7" s="117">
        <v>60245</v>
      </c>
      <c r="G7" s="118"/>
      <c r="H7" s="119"/>
    </row>
    <row r="8" spans="1:8">
      <c r="A8" s="120"/>
      <c r="B8" s="121"/>
      <c r="C8" s="122"/>
      <c r="D8" s="123">
        <v>31610</v>
      </c>
      <c r="E8" s="124"/>
      <c r="F8" s="125">
        <v>33678</v>
      </c>
      <c r="G8" s="126"/>
      <c r="H8" s="127"/>
    </row>
    <row r="9" spans="1:8">
      <c r="A9" s="108" t="s">
        <v>512</v>
      </c>
      <c r="B9" s="113"/>
      <c r="C9" s="114"/>
      <c r="D9" s="115">
        <v>47475</v>
      </c>
      <c r="E9" s="116"/>
      <c r="F9" s="117">
        <v>68386</v>
      </c>
      <c r="G9" s="118"/>
      <c r="H9" s="119"/>
    </row>
    <row r="10" spans="1:8">
      <c r="A10" s="120"/>
      <c r="B10" s="121"/>
      <c r="C10" s="122"/>
      <c r="D10" s="123">
        <v>17102</v>
      </c>
      <c r="E10" s="124"/>
      <c r="F10" s="125">
        <v>35121</v>
      </c>
      <c r="G10" s="126"/>
      <c r="H10" s="127"/>
    </row>
    <row r="11" spans="1:8">
      <c r="A11" s="108" t="s">
        <v>513</v>
      </c>
      <c r="B11" s="113"/>
      <c r="C11" s="114"/>
      <c r="D11" s="115">
        <v>33309</v>
      </c>
      <c r="E11" s="116"/>
      <c r="F11" s="117">
        <v>81305</v>
      </c>
      <c r="G11" s="118"/>
      <c r="H11" s="119"/>
    </row>
    <row r="12" spans="1:8">
      <c r="A12" s="120"/>
      <c r="B12" s="121"/>
      <c r="C12" s="128"/>
      <c r="D12" s="123">
        <v>16159</v>
      </c>
      <c r="E12" s="124"/>
      <c r="F12" s="125">
        <v>48720</v>
      </c>
      <c r="G12" s="126"/>
      <c r="H12" s="127"/>
    </row>
    <row r="13" spans="1:8">
      <c r="A13" s="108"/>
      <c r="B13" s="113"/>
      <c r="C13" s="129"/>
      <c r="D13" s="130">
        <v>37495</v>
      </c>
      <c r="E13" s="131"/>
      <c r="F13" s="132">
        <v>61915</v>
      </c>
      <c r="G13" s="133"/>
      <c r="H13" s="119"/>
    </row>
    <row r="14" spans="1:8">
      <c r="A14" s="120"/>
      <c r="B14" s="121"/>
      <c r="C14" s="122"/>
      <c r="D14" s="123">
        <v>21228</v>
      </c>
      <c r="E14" s="124"/>
      <c r="F14" s="125">
        <v>34735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7.3</v>
      </c>
      <c r="C19" s="134">
        <f>ROUND(VALUE(SUBSTITUTE(実質収支比率等に係る経年分析!G$48,"▲","-")),2)</f>
        <v>7.41</v>
      </c>
      <c r="D19" s="134">
        <f>ROUND(VALUE(SUBSTITUTE(実質収支比率等に係る経年分析!H$48,"▲","-")),2)</f>
        <v>7.13</v>
      </c>
      <c r="E19" s="134">
        <f>ROUND(VALUE(SUBSTITUTE(実質収支比率等に係る経年分析!I$48,"▲","-")),2)</f>
        <v>11.87</v>
      </c>
      <c r="F19" s="134">
        <f>ROUND(VALUE(SUBSTITUTE(実質収支比率等に係る経年分析!J$48,"▲","-")),2)</f>
        <v>5.6</v>
      </c>
    </row>
    <row r="20" spans="1:11">
      <c r="A20" s="134" t="s">
        <v>43</v>
      </c>
      <c r="B20" s="134">
        <f>ROUND(VALUE(SUBSTITUTE(実質収支比率等に係る経年分析!F$47,"▲","-")),2)</f>
        <v>20.93</v>
      </c>
      <c r="C20" s="134">
        <f>ROUND(VALUE(SUBSTITUTE(実質収支比率等に係る経年分析!G$47,"▲","-")),2)</f>
        <v>23.6</v>
      </c>
      <c r="D20" s="134">
        <f>ROUND(VALUE(SUBSTITUTE(実質収支比率等に係る経年分析!H$47,"▲","-")),2)</f>
        <v>25.98</v>
      </c>
      <c r="E20" s="134">
        <f>ROUND(VALUE(SUBSTITUTE(実質収支比率等に係る経年分析!I$47,"▲","-")),2)</f>
        <v>25.63</v>
      </c>
      <c r="F20" s="134">
        <f>ROUND(VALUE(SUBSTITUTE(実質収支比率等に係る経年分析!J$47,"▲","-")),2)</f>
        <v>33.979999999999997</v>
      </c>
    </row>
    <row r="21" spans="1:11">
      <c r="A21" s="134" t="s">
        <v>44</v>
      </c>
      <c r="B21" s="134">
        <f>IF(ISNUMBER(VALUE(SUBSTITUTE(実質収支比率等に係る経年分析!F$49,"▲","-"))),ROUND(VALUE(SUBSTITUTE(実質収支比率等に係る経年分析!F$49,"▲","-")),2),NA())</f>
        <v>8.99</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4.97</v>
      </c>
      <c r="F21" s="134">
        <f>IF(ISNUMBER(VALUE(SUBSTITUTE(実質収支比率等に係る経年分析!J$49,"▲","-"))),ROUND(VALUE(SUBSTITUTE(実質収支比率等に係る経年分析!J$49,"▲","-")),2),NA())</f>
        <v>-3.8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50.88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1287</v>
      </c>
      <c r="E42" s="136"/>
      <c r="F42" s="136"/>
      <c r="G42" s="136">
        <f>'実質公債費比率（分子）の構造'!L$52</f>
        <v>1246</v>
      </c>
      <c r="H42" s="136"/>
      <c r="I42" s="136"/>
      <c r="J42" s="136">
        <f>'実質公債費比率（分子）の構造'!M$52</f>
        <v>1235</v>
      </c>
      <c r="K42" s="136"/>
      <c r="L42" s="136"/>
      <c r="M42" s="136">
        <f>'実質公債費比率（分子）の構造'!N$52</f>
        <v>1230</v>
      </c>
      <c r="N42" s="136"/>
      <c r="O42" s="136"/>
      <c r="P42" s="136">
        <f>'実質公債費比率（分子）の構造'!O$52</f>
        <v>1246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v>
      </c>
      <c r="C44" s="136"/>
      <c r="D44" s="136"/>
      <c r="E44" s="136">
        <f>'実質公債費比率（分子）の構造'!L$50</f>
        <v>12</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44</v>
      </c>
      <c r="C45" s="136"/>
      <c r="D45" s="136"/>
      <c r="E45" s="136">
        <f>'実質公債費比率（分子）の構造'!L$49</f>
        <v>48</v>
      </c>
      <c r="F45" s="136"/>
      <c r="G45" s="136"/>
      <c r="H45" s="136">
        <f>'実質公債費比率（分子）の構造'!M$49</f>
        <v>52</v>
      </c>
      <c r="I45" s="136"/>
      <c r="J45" s="136"/>
      <c r="K45" s="136">
        <f>'実質公債費比率（分子）の構造'!N$49</f>
        <v>54</v>
      </c>
      <c r="L45" s="136"/>
      <c r="M45" s="136"/>
      <c r="N45" s="136">
        <f>'実質公債費比率（分子）の構造'!O$49</f>
        <v>53</v>
      </c>
      <c r="O45" s="136"/>
      <c r="P45" s="136"/>
    </row>
    <row r="46" spans="1:16">
      <c r="A46" s="136" t="s">
        <v>55</v>
      </c>
      <c r="B46" s="136">
        <f>'実質公債費比率（分子）の構造'!K$48</f>
        <v>852</v>
      </c>
      <c r="C46" s="136"/>
      <c r="D46" s="136"/>
      <c r="E46" s="136">
        <f>'実質公債費比率（分子）の構造'!L$48</f>
        <v>872</v>
      </c>
      <c r="F46" s="136"/>
      <c r="G46" s="136"/>
      <c r="H46" s="136">
        <f>'実質公債費比率（分子）の構造'!M$48</f>
        <v>882</v>
      </c>
      <c r="I46" s="136"/>
      <c r="J46" s="136"/>
      <c r="K46" s="136">
        <f>'実質公債費比率（分子）の構造'!N$48</f>
        <v>906</v>
      </c>
      <c r="L46" s="136"/>
      <c r="M46" s="136"/>
      <c r="N46" s="136">
        <f>'実質公債費比率（分子）の構造'!O$48</f>
        <v>957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1021</v>
      </c>
      <c r="C49" s="136"/>
      <c r="D49" s="136"/>
      <c r="E49" s="136">
        <f>'実質公債費比率（分子）の構造'!L$45</f>
        <v>961</v>
      </c>
      <c r="F49" s="136"/>
      <c r="G49" s="136"/>
      <c r="H49" s="136">
        <f>'実質公債費比率（分子）の構造'!M$45</f>
        <v>952</v>
      </c>
      <c r="I49" s="136"/>
      <c r="J49" s="136"/>
      <c r="K49" s="136">
        <f>'実質公債費比率（分子）の構造'!N$45</f>
        <v>855</v>
      </c>
      <c r="L49" s="136"/>
      <c r="M49" s="136"/>
      <c r="N49" s="136">
        <f>'実質公債費比率（分子）の構造'!O$45</f>
        <v>829</v>
      </c>
      <c r="O49" s="136"/>
      <c r="P49" s="136"/>
    </row>
    <row r="50" spans="1:16">
      <c r="A50" s="136" t="s">
        <v>59</v>
      </c>
      <c r="B50" s="136" t="e">
        <f>NA()</f>
        <v>#N/A</v>
      </c>
      <c r="C50" s="136">
        <f>IF(ISNUMBER('実質公債費比率（分子）の構造'!K$53),'実質公債費比率（分子）の構造'!K$53,NA())</f>
        <v>657</v>
      </c>
      <c r="D50" s="136" t="e">
        <f>NA()</f>
        <v>#N/A</v>
      </c>
      <c r="E50" s="136" t="e">
        <f>NA()</f>
        <v>#N/A</v>
      </c>
      <c r="F50" s="136">
        <f>IF(ISNUMBER('実質公債費比率（分子）の構造'!L$53),'実質公債費比率（分子）の構造'!L$53,NA())</f>
        <v>647</v>
      </c>
      <c r="G50" s="136" t="e">
        <f>NA()</f>
        <v>#N/A</v>
      </c>
      <c r="H50" s="136" t="e">
        <f>NA()</f>
        <v>#N/A</v>
      </c>
      <c r="I50" s="136">
        <f>IF(ISNUMBER('実質公債費比率（分子）の構造'!M$53),'実質公債費比率（分子）の構造'!M$53,NA())</f>
        <v>657</v>
      </c>
      <c r="J50" s="136" t="e">
        <f>NA()</f>
        <v>#N/A</v>
      </c>
      <c r="K50" s="136" t="e">
        <f>NA()</f>
        <v>#N/A</v>
      </c>
      <c r="L50" s="136">
        <f>IF(ISNUMBER('実質公債費比率（分子）の構造'!N$53),'実質公債費比率（分子）の構造'!N$53,NA())</f>
        <v>590</v>
      </c>
      <c r="M50" s="136" t="e">
        <f>NA()</f>
        <v>#N/A</v>
      </c>
      <c r="N50" s="136" t="e">
        <f>NA()</f>
        <v>#N/A</v>
      </c>
      <c r="O50" s="136">
        <f>IF(ISNUMBER('実質公債費比率（分子）の構造'!O$53),'実質公債費比率（分子）の構造'!O$53,NA())</f>
        <v>598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12673</v>
      </c>
      <c r="E56" s="135"/>
      <c r="F56" s="135"/>
      <c r="G56" s="135">
        <f>'将来負担比率（分子）の構造'!J$51</f>
        <v>12372</v>
      </c>
      <c r="H56" s="135"/>
      <c r="I56" s="135"/>
      <c r="J56" s="135">
        <f>'将来負担比率（分子）の構造'!K$51</f>
        <v>12113</v>
      </c>
      <c r="K56" s="135"/>
      <c r="L56" s="135"/>
      <c r="M56" s="135">
        <f>'将来負担比率（分子）の構造'!L$51</f>
        <v>11878</v>
      </c>
      <c r="N56" s="135"/>
      <c r="O56" s="135"/>
      <c r="P56" s="135">
        <f>'将来負担比率（分子）の構造'!M$51</f>
        <v>11581</v>
      </c>
    </row>
    <row r="57" spans="1:16">
      <c r="A57" s="135" t="s">
        <v>35</v>
      </c>
      <c r="B57" s="135"/>
      <c r="C57" s="135"/>
      <c r="D57" s="135">
        <f>'将来負担比率（分子）の構造'!I$50</f>
        <v>3513</v>
      </c>
      <c r="E57" s="135"/>
      <c r="F57" s="135"/>
      <c r="G57" s="135">
        <f>'将来負担比率（分子）の構造'!J$50</f>
        <v>3305</v>
      </c>
      <c r="H57" s="135"/>
      <c r="I57" s="135"/>
      <c r="J57" s="135">
        <f>'将来負担比率（分子）の構造'!K$50</f>
        <v>3013</v>
      </c>
      <c r="K57" s="135"/>
      <c r="L57" s="135"/>
      <c r="M57" s="135">
        <f>'将来負担比率（分子）の構造'!L$50</f>
        <v>2724</v>
      </c>
      <c r="N57" s="135"/>
      <c r="O57" s="135"/>
      <c r="P57" s="135">
        <f>'将来負担比率（分子）の構造'!M$50</f>
        <v>2335</v>
      </c>
    </row>
    <row r="58" spans="1:16">
      <c r="A58" s="135" t="s">
        <v>34</v>
      </c>
      <c r="B58" s="135"/>
      <c r="C58" s="135"/>
      <c r="D58" s="135">
        <f>'将来負担比率（分子）の構造'!I$49</f>
        <v>2608</v>
      </c>
      <c r="E58" s="135"/>
      <c r="F58" s="135"/>
      <c r="G58" s="135">
        <f>'将来負担比率（分子）の構造'!J$49</f>
        <v>2844</v>
      </c>
      <c r="H58" s="135"/>
      <c r="I58" s="135"/>
      <c r="J58" s="135">
        <f>'将来負担比率（分子）の構造'!K$49</f>
        <v>3339</v>
      </c>
      <c r="K58" s="135"/>
      <c r="L58" s="135"/>
      <c r="M58" s="135">
        <f>'将来負担比率（分子）の構造'!L$49</f>
        <v>3459</v>
      </c>
      <c r="N58" s="135"/>
      <c r="O58" s="135"/>
      <c r="P58" s="135">
        <f>'将来負担比率（分子）の構造'!M$49</f>
        <v>4036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1877</v>
      </c>
      <c r="C62" s="135"/>
      <c r="D62" s="135"/>
      <c r="E62" s="135">
        <f>'将来負担比率（分子）の構造'!J$45</f>
        <v>1870</v>
      </c>
      <c r="F62" s="135"/>
      <c r="G62" s="135"/>
      <c r="H62" s="135">
        <f>'将来負担比率（分子）の構造'!K$45</f>
        <v>1783</v>
      </c>
      <c r="I62" s="135"/>
      <c r="J62" s="135"/>
      <c r="K62" s="135">
        <f>'将来負担比率（分子）の構造'!L$45</f>
        <v>1698</v>
      </c>
      <c r="L62" s="135"/>
      <c r="M62" s="135"/>
      <c r="N62" s="135">
        <f>'将来負担比率（分子）の構造'!M$45</f>
        <v>2154</v>
      </c>
      <c r="O62" s="135"/>
      <c r="P62" s="135"/>
    </row>
    <row r="63" spans="1:16">
      <c r="A63" s="135" t="s">
        <v>28</v>
      </c>
      <c r="B63" s="135">
        <f>'将来負担比率（分子）の構造'!I$44</f>
        <v>433</v>
      </c>
      <c r="C63" s="135"/>
      <c r="D63" s="135"/>
      <c r="E63" s="135">
        <f>'将来負担比率（分子）の構造'!J$44</f>
        <v>390</v>
      </c>
      <c r="F63" s="135"/>
      <c r="G63" s="135"/>
      <c r="H63" s="135">
        <f>'将来負担比率（分子）の構造'!K$44</f>
        <v>341</v>
      </c>
      <c r="I63" s="135"/>
      <c r="J63" s="135"/>
      <c r="K63" s="135">
        <f>'将来負担比率（分子）の構造'!L$44</f>
        <v>323</v>
      </c>
      <c r="L63" s="135"/>
      <c r="M63" s="135"/>
      <c r="N63" s="135">
        <f>'将来負担比率（分子）の構造'!M$44</f>
        <v>307</v>
      </c>
      <c r="O63" s="135"/>
      <c r="P63" s="135"/>
    </row>
    <row r="64" spans="1:16">
      <c r="A64" s="135" t="s">
        <v>27</v>
      </c>
      <c r="B64" s="135">
        <f>'将来負担比率（分子）の構造'!I$43</f>
        <v>13054</v>
      </c>
      <c r="C64" s="135"/>
      <c r="D64" s="135"/>
      <c r="E64" s="135">
        <f>'将来負担比率（分子）の構造'!J$43</f>
        <v>12709</v>
      </c>
      <c r="F64" s="135"/>
      <c r="G64" s="135"/>
      <c r="H64" s="135">
        <f>'将来負担比率（分子）の構造'!K$43</f>
        <v>12510</v>
      </c>
      <c r="I64" s="135"/>
      <c r="J64" s="135"/>
      <c r="K64" s="135">
        <f>'将来負担比率（分子）の構造'!L$43</f>
        <v>12206</v>
      </c>
      <c r="L64" s="135"/>
      <c r="M64" s="135"/>
      <c r="N64" s="135">
        <f>'将来負担比率（分子）の構造'!M$43</f>
        <v>11889</v>
      </c>
      <c r="O64" s="135"/>
      <c r="P64" s="135"/>
    </row>
    <row r="65" spans="1:16">
      <c r="A65" s="135" t="s">
        <v>26</v>
      </c>
      <c r="B65" s="135">
        <f>'将来負担比率（分子）の構造'!I$42</f>
        <v>730</v>
      </c>
      <c r="C65" s="135"/>
      <c r="D65" s="135"/>
      <c r="E65" s="135">
        <f>'将来負担比率（分子）の構造'!J$42</f>
        <v>724</v>
      </c>
      <c r="F65" s="135"/>
      <c r="G65" s="135"/>
      <c r="H65" s="135">
        <f>'将来負担比率（分子）の構造'!K$42</f>
        <v>670</v>
      </c>
      <c r="I65" s="135"/>
      <c r="J65" s="135"/>
      <c r="K65" s="135">
        <f>'将来負担比率（分子）の構造'!L$42</f>
        <v>635</v>
      </c>
      <c r="L65" s="135"/>
      <c r="M65" s="135"/>
      <c r="N65" s="135">
        <f>'将来負担比率（分子）の構造'!M$42</f>
        <v>576</v>
      </c>
      <c r="O65" s="135"/>
      <c r="P65" s="135"/>
    </row>
    <row r="66" spans="1:16">
      <c r="A66" s="135" t="s">
        <v>25</v>
      </c>
      <c r="B66" s="135">
        <f>'将来負担比率（分子）の構造'!I$41</f>
        <v>7577</v>
      </c>
      <c r="C66" s="135"/>
      <c r="D66" s="135"/>
      <c r="E66" s="135">
        <f>'将来負担比率（分子）の構造'!J$41</f>
        <v>7300</v>
      </c>
      <c r="F66" s="135"/>
      <c r="G66" s="135"/>
      <c r="H66" s="135">
        <f>'将来負担比率（分子）の構造'!K$41</f>
        <v>7282</v>
      </c>
      <c r="I66" s="135"/>
      <c r="J66" s="135"/>
      <c r="K66" s="135">
        <f>'将来負担比率（分子）の構造'!L$41</f>
        <v>7107</v>
      </c>
      <c r="L66" s="135"/>
      <c r="M66" s="135"/>
      <c r="N66" s="135">
        <f>'将来負担比率（分子）の構造'!M$41</f>
        <v>6930</v>
      </c>
      <c r="O66" s="135"/>
      <c r="P66" s="135"/>
    </row>
    <row r="67" spans="1:16">
      <c r="A67" s="135" t="s">
        <v>63</v>
      </c>
      <c r="B67" s="135" t="e">
        <f>NA()</f>
        <v>#N/A</v>
      </c>
      <c r="C67" s="135">
        <f>IF(ISNUMBER('将来負担比率（分子）の構造'!I$52), IF('将来負担比率（分子）の構造'!I$52 &lt; 0, 0, '将来負担比率（分子）の構造'!I$52), NA())</f>
        <v>4878</v>
      </c>
      <c r="D67" s="135" t="e">
        <f>NA()</f>
        <v>#N/A</v>
      </c>
      <c r="E67" s="135" t="e">
        <f>NA()</f>
        <v>#N/A</v>
      </c>
      <c r="F67" s="135">
        <f>IF(ISNUMBER('将来負担比率（分子）の構造'!J$52), IF('将来負担比率（分子）の構造'!J$52 &lt; 0, 0, '将来負担比率（分子）の構造'!J$52), NA())</f>
        <v>4473</v>
      </c>
      <c r="G67" s="135" t="e">
        <f>NA()</f>
        <v>#N/A</v>
      </c>
      <c r="H67" s="135" t="e">
        <f>NA()</f>
        <v>#N/A</v>
      </c>
      <c r="I67" s="135">
        <f>IF(ISNUMBER('将来負担比率（分子）の構造'!K$52), IF('将来負担比率（分子）の構造'!K$52 &lt; 0, 0, '将来負担比率（分子）の構造'!K$52), NA())</f>
        <v>4122</v>
      </c>
      <c r="J67" s="135" t="e">
        <f>NA()</f>
        <v>#N/A</v>
      </c>
      <c r="K67" s="135" t="e">
        <f>NA()</f>
        <v>#N/A</v>
      </c>
      <c r="L67" s="135">
        <f>IF(ISNUMBER('将来負担比率（分子）の構造'!L$52), IF('将来負担比率（分子）の構造'!L$52 &lt; 0, 0, '将来負担比率（分子）の構造'!L$52), NA())</f>
        <v>3910</v>
      </c>
      <c r="M67" s="135" t="e">
        <f>NA()</f>
        <v>#N/A</v>
      </c>
      <c r="N67" s="135" t="e">
        <f>NA()</f>
        <v>#N/A</v>
      </c>
      <c r="O67" s="135">
        <f>IF(ISNUMBER('将来負担比率（分子）の構造'!M$52), IF('将来負担比率（分子）の構造'!M$52 &lt; 0, 0, '将来負担比率（分子）の構造'!M$52), NA())</f>
        <v>3904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2974984</v>
      </c>
      <c r="S5" s="639"/>
      <c r="T5" s="639"/>
      <c r="U5" s="639"/>
      <c r="V5" s="639"/>
      <c r="W5" s="639"/>
      <c r="X5" s="639"/>
      <c r="Y5" s="686"/>
      <c r="Z5" s="699">
        <v>31.5</v>
      </c>
      <c r="AA5" s="699"/>
      <c r="AB5" s="699"/>
      <c r="AC5" s="699"/>
      <c r="AD5" s="700">
        <v>2810412</v>
      </c>
      <c r="AE5" s="700"/>
      <c r="AF5" s="700"/>
      <c r="AG5" s="700"/>
      <c r="AH5" s="700"/>
      <c r="AI5" s="700"/>
      <c r="AJ5" s="700"/>
      <c r="AK5" s="700"/>
      <c r="AL5" s="687">
        <v>51.3</v>
      </c>
      <c r="AM5" s="656"/>
      <c r="AN5" s="656"/>
      <c r="AO5" s="688"/>
      <c r="AP5" s="675" t="s">
        <v>209</v>
      </c>
      <c r="AQ5" s="676"/>
      <c r="AR5" s="676"/>
      <c r="AS5" s="676"/>
      <c r="AT5" s="676"/>
      <c r="AU5" s="676"/>
      <c r="AV5" s="676"/>
      <c r="AW5" s="676"/>
      <c r="AX5" s="676"/>
      <c r="AY5" s="676"/>
      <c r="AZ5" s="676"/>
      <c r="BA5" s="676"/>
      <c r="BB5" s="676"/>
      <c r="BC5" s="676"/>
      <c r="BD5" s="676"/>
      <c r="BE5" s="676"/>
      <c r="BF5" s="677"/>
      <c r="BG5" s="588">
        <v>2810412</v>
      </c>
      <c r="BH5" s="589"/>
      <c r="BI5" s="589"/>
      <c r="BJ5" s="589"/>
      <c r="BK5" s="589"/>
      <c r="BL5" s="589"/>
      <c r="BM5" s="589"/>
      <c r="BN5" s="590"/>
      <c r="BO5" s="641">
        <v>94.5</v>
      </c>
      <c r="BP5" s="641"/>
      <c r="BQ5" s="641"/>
      <c r="BR5" s="641"/>
      <c r="BS5" s="642">
        <v>34316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82961</v>
      </c>
      <c r="S6" s="589"/>
      <c r="T6" s="589"/>
      <c r="U6" s="589"/>
      <c r="V6" s="589"/>
      <c r="W6" s="589"/>
      <c r="X6" s="589"/>
      <c r="Y6" s="590"/>
      <c r="Z6" s="641">
        <v>0.9</v>
      </c>
      <c r="AA6" s="641"/>
      <c r="AB6" s="641"/>
      <c r="AC6" s="641"/>
      <c r="AD6" s="642">
        <v>82961</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2810412</v>
      </c>
      <c r="BH6" s="589"/>
      <c r="BI6" s="589"/>
      <c r="BJ6" s="589"/>
      <c r="BK6" s="589"/>
      <c r="BL6" s="589"/>
      <c r="BM6" s="589"/>
      <c r="BN6" s="590"/>
      <c r="BO6" s="641">
        <v>94.5</v>
      </c>
      <c r="BP6" s="641"/>
      <c r="BQ6" s="641"/>
      <c r="BR6" s="641"/>
      <c r="BS6" s="642">
        <v>34316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123777</v>
      </c>
      <c r="CS6" s="589"/>
      <c r="CT6" s="589"/>
      <c r="CU6" s="589"/>
      <c r="CV6" s="589"/>
      <c r="CW6" s="589"/>
      <c r="CX6" s="589"/>
      <c r="CY6" s="590"/>
      <c r="CZ6" s="641">
        <v>1.4</v>
      </c>
      <c r="DA6" s="641"/>
      <c r="DB6" s="641"/>
      <c r="DC6" s="641"/>
      <c r="DD6" s="594" t="s">
        <v>216</v>
      </c>
      <c r="DE6" s="589"/>
      <c r="DF6" s="589"/>
      <c r="DG6" s="589"/>
      <c r="DH6" s="589"/>
      <c r="DI6" s="589"/>
      <c r="DJ6" s="589"/>
      <c r="DK6" s="589"/>
      <c r="DL6" s="589"/>
      <c r="DM6" s="589"/>
      <c r="DN6" s="589"/>
      <c r="DO6" s="589"/>
      <c r="DP6" s="590"/>
      <c r="DQ6" s="594">
        <v>123673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5796</v>
      </c>
      <c r="S7" s="589"/>
      <c r="T7" s="589"/>
      <c r="U7" s="589"/>
      <c r="V7" s="589"/>
      <c r="W7" s="589"/>
      <c r="X7" s="589"/>
      <c r="Y7" s="590"/>
      <c r="Z7" s="641">
        <v>0.1</v>
      </c>
      <c r="AA7" s="641"/>
      <c r="AB7" s="641"/>
      <c r="AC7" s="641"/>
      <c r="AD7" s="642">
        <v>5796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1227769</v>
      </c>
      <c r="BH7" s="589"/>
      <c r="BI7" s="589"/>
      <c r="BJ7" s="589"/>
      <c r="BK7" s="589"/>
      <c r="BL7" s="589"/>
      <c r="BM7" s="589"/>
      <c r="BN7" s="590"/>
      <c r="BO7" s="641">
        <v>41.3</v>
      </c>
      <c r="BP7" s="641"/>
      <c r="BQ7" s="641"/>
      <c r="BR7" s="641"/>
      <c r="BS7" s="642">
        <v>34316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1355564</v>
      </c>
      <c r="CS7" s="589"/>
      <c r="CT7" s="589"/>
      <c r="CU7" s="589"/>
      <c r="CV7" s="589"/>
      <c r="CW7" s="589"/>
      <c r="CX7" s="589"/>
      <c r="CY7" s="590"/>
      <c r="CZ7" s="641">
        <v>14.9</v>
      </c>
      <c r="DA7" s="641"/>
      <c r="DB7" s="641"/>
      <c r="DC7" s="641"/>
      <c r="DD7" s="594">
        <v>35786</v>
      </c>
      <c r="DE7" s="589"/>
      <c r="DF7" s="589"/>
      <c r="DG7" s="589"/>
      <c r="DH7" s="589"/>
      <c r="DI7" s="589"/>
      <c r="DJ7" s="589"/>
      <c r="DK7" s="589"/>
      <c r="DL7" s="589"/>
      <c r="DM7" s="589"/>
      <c r="DN7" s="589"/>
      <c r="DO7" s="589"/>
      <c r="DP7" s="590"/>
      <c r="DQ7" s="594">
        <v>1197280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17562</v>
      </c>
      <c r="S8" s="589"/>
      <c r="T8" s="589"/>
      <c r="U8" s="589"/>
      <c r="V8" s="589"/>
      <c r="W8" s="589"/>
      <c r="X8" s="589"/>
      <c r="Y8" s="590"/>
      <c r="Z8" s="641">
        <v>0.2</v>
      </c>
      <c r="AA8" s="641"/>
      <c r="AB8" s="641"/>
      <c r="AC8" s="641"/>
      <c r="AD8" s="642">
        <v>17562</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38047</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2645715</v>
      </c>
      <c r="CS8" s="589"/>
      <c r="CT8" s="589"/>
      <c r="CU8" s="589"/>
      <c r="CV8" s="589"/>
      <c r="CW8" s="589"/>
      <c r="CX8" s="589"/>
      <c r="CY8" s="590"/>
      <c r="CZ8" s="641">
        <v>29.2</v>
      </c>
      <c r="DA8" s="641"/>
      <c r="DB8" s="641"/>
      <c r="DC8" s="641"/>
      <c r="DD8" s="594">
        <v>25522</v>
      </c>
      <c r="DE8" s="589"/>
      <c r="DF8" s="589"/>
      <c r="DG8" s="589"/>
      <c r="DH8" s="589"/>
      <c r="DI8" s="589"/>
      <c r="DJ8" s="589"/>
      <c r="DK8" s="589"/>
      <c r="DL8" s="589"/>
      <c r="DM8" s="589"/>
      <c r="DN8" s="589"/>
      <c r="DO8" s="589"/>
      <c r="DP8" s="590"/>
      <c r="DQ8" s="594">
        <v>1388920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8515</v>
      </c>
      <c r="S9" s="589"/>
      <c r="T9" s="589"/>
      <c r="U9" s="589"/>
      <c r="V9" s="589"/>
      <c r="W9" s="589"/>
      <c r="X9" s="589"/>
      <c r="Y9" s="590"/>
      <c r="Z9" s="641">
        <v>0.1</v>
      </c>
      <c r="AA9" s="641"/>
      <c r="AB9" s="641"/>
      <c r="AC9" s="641"/>
      <c r="AD9" s="642">
        <v>8515</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911286</v>
      </c>
      <c r="BH9" s="589"/>
      <c r="BI9" s="589"/>
      <c r="BJ9" s="589"/>
      <c r="BK9" s="589"/>
      <c r="BL9" s="589"/>
      <c r="BM9" s="589"/>
      <c r="BN9" s="590"/>
      <c r="BO9" s="641">
        <v>30.6</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873373</v>
      </c>
      <c r="CS9" s="589"/>
      <c r="CT9" s="589"/>
      <c r="CU9" s="589"/>
      <c r="CV9" s="589"/>
      <c r="CW9" s="589"/>
      <c r="CX9" s="589"/>
      <c r="CY9" s="590"/>
      <c r="CZ9" s="641">
        <v>9.6</v>
      </c>
      <c r="DA9" s="641"/>
      <c r="DB9" s="641"/>
      <c r="DC9" s="641"/>
      <c r="DD9" s="594">
        <v>20406</v>
      </c>
      <c r="DE9" s="589"/>
      <c r="DF9" s="589"/>
      <c r="DG9" s="589"/>
      <c r="DH9" s="589"/>
      <c r="DI9" s="589"/>
      <c r="DJ9" s="589"/>
      <c r="DK9" s="589"/>
      <c r="DL9" s="589"/>
      <c r="DM9" s="589"/>
      <c r="DN9" s="589"/>
      <c r="DO9" s="589"/>
      <c r="DP9" s="590"/>
      <c r="DQ9" s="594">
        <v>766056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258666</v>
      </c>
      <c r="S10" s="589"/>
      <c r="T10" s="589"/>
      <c r="U10" s="589"/>
      <c r="V10" s="589"/>
      <c r="W10" s="589"/>
      <c r="X10" s="589"/>
      <c r="Y10" s="590"/>
      <c r="Z10" s="641">
        <v>2.7</v>
      </c>
      <c r="AA10" s="641"/>
      <c r="AB10" s="641"/>
      <c r="AC10" s="641"/>
      <c r="AD10" s="642">
        <v>258666</v>
      </c>
      <c r="AE10" s="642"/>
      <c r="AF10" s="642"/>
      <c r="AG10" s="642"/>
      <c r="AH10" s="642"/>
      <c r="AI10" s="642"/>
      <c r="AJ10" s="642"/>
      <c r="AK10" s="642"/>
      <c r="AL10" s="611">
        <v>4.7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68093</v>
      </c>
      <c r="BH10" s="589"/>
      <c r="BI10" s="589"/>
      <c r="BJ10" s="589"/>
      <c r="BK10" s="589"/>
      <c r="BL10" s="589"/>
      <c r="BM10" s="589"/>
      <c r="BN10" s="590"/>
      <c r="BO10" s="641">
        <v>2.2999999999999998</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11770</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7770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18637</v>
      </c>
      <c r="S11" s="589"/>
      <c r="T11" s="589"/>
      <c r="U11" s="589"/>
      <c r="V11" s="589"/>
      <c r="W11" s="589"/>
      <c r="X11" s="589"/>
      <c r="Y11" s="590"/>
      <c r="Z11" s="641">
        <v>0.2</v>
      </c>
      <c r="AA11" s="641"/>
      <c r="AB11" s="641"/>
      <c r="AC11" s="641"/>
      <c r="AD11" s="642">
        <v>18637</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210343</v>
      </c>
      <c r="BH11" s="589"/>
      <c r="BI11" s="589"/>
      <c r="BJ11" s="589"/>
      <c r="BK11" s="589"/>
      <c r="BL11" s="589"/>
      <c r="BM11" s="589"/>
      <c r="BN11" s="590"/>
      <c r="BO11" s="641">
        <v>7.1</v>
      </c>
      <c r="BP11" s="641"/>
      <c r="BQ11" s="641"/>
      <c r="BR11" s="641"/>
      <c r="BS11" s="594">
        <v>34316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295708</v>
      </c>
      <c r="CS11" s="589"/>
      <c r="CT11" s="589"/>
      <c r="CU11" s="589"/>
      <c r="CV11" s="589"/>
      <c r="CW11" s="589"/>
      <c r="CX11" s="589"/>
      <c r="CY11" s="590"/>
      <c r="CZ11" s="641">
        <v>3.3</v>
      </c>
      <c r="DA11" s="641"/>
      <c r="DB11" s="641"/>
      <c r="DC11" s="641"/>
      <c r="DD11" s="594">
        <v>24612</v>
      </c>
      <c r="DE11" s="589"/>
      <c r="DF11" s="589"/>
      <c r="DG11" s="589"/>
      <c r="DH11" s="589"/>
      <c r="DI11" s="589"/>
      <c r="DJ11" s="589"/>
      <c r="DK11" s="589"/>
      <c r="DL11" s="589"/>
      <c r="DM11" s="589"/>
      <c r="DN11" s="589"/>
      <c r="DO11" s="589"/>
      <c r="DP11" s="590"/>
      <c r="DQ11" s="594">
        <v>278592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1417100</v>
      </c>
      <c r="BH12" s="589"/>
      <c r="BI12" s="589"/>
      <c r="BJ12" s="589"/>
      <c r="BK12" s="589"/>
      <c r="BL12" s="589"/>
      <c r="BM12" s="589"/>
      <c r="BN12" s="590"/>
      <c r="BO12" s="641">
        <v>47.6</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260766</v>
      </c>
      <c r="CS12" s="589"/>
      <c r="CT12" s="589"/>
      <c r="CU12" s="589"/>
      <c r="CV12" s="589"/>
      <c r="CW12" s="589"/>
      <c r="CX12" s="589"/>
      <c r="CY12" s="590"/>
      <c r="CZ12" s="641">
        <v>2.9</v>
      </c>
      <c r="DA12" s="641"/>
      <c r="DB12" s="641"/>
      <c r="DC12" s="641"/>
      <c r="DD12" s="594">
        <v>15743</v>
      </c>
      <c r="DE12" s="589"/>
      <c r="DF12" s="589"/>
      <c r="DG12" s="589"/>
      <c r="DH12" s="589"/>
      <c r="DI12" s="589"/>
      <c r="DJ12" s="589"/>
      <c r="DK12" s="589"/>
      <c r="DL12" s="589"/>
      <c r="DM12" s="589"/>
      <c r="DN12" s="589"/>
      <c r="DO12" s="589"/>
      <c r="DP12" s="590"/>
      <c r="DQ12" s="594">
        <v>187473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9746</v>
      </c>
      <c r="S13" s="589"/>
      <c r="T13" s="589"/>
      <c r="U13" s="589"/>
      <c r="V13" s="589"/>
      <c r="W13" s="589"/>
      <c r="X13" s="589"/>
      <c r="Y13" s="590"/>
      <c r="Z13" s="641">
        <v>0.1</v>
      </c>
      <c r="AA13" s="641"/>
      <c r="AB13" s="641"/>
      <c r="AC13" s="641"/>
      <c r="AD13" s="642">
        <v>9746</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1416175</v>
      </c>
      <c r="BH13" s="589"/>
      <c r="BI13" s="589"/>
      <c r="BJ13" s="589"/>
      <c r="BK13" s="589"/>
      <c r="BL13" s="589"/>
      <c r="BM13" s="589"/>
      <c r="BN13" s="590"/>
      <c r="BO13" s="641">
        <v>47.6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1234607</v>
      </c>
      <c r="CS13" s="589"/>
      <c r="CT13" s="589"/>
      <c r="CU13" s="589"/>
      <c r="CV13" s="589"/>
      <c r="CW13" s="589"/>
      <c r="CX13" s="589"/>
      <c r="CY13" s="590"/>
      <c r="CZ13" s="641">
        <v>13.6</v>
      </c>
      <c r="DA13" s="641"/>
      <c r="DB13" s="641"/>
      <c r="DC13" s="641"/>
      <c r="DD13" s="594">
        <v>357902</v>
      </c>
      <c r="DE13" s="589"/>
      <c r="DF13" s="589"/>
      <c r="DG13" s="589"/>
      <c r="DH13" s="589"/>
      <c r="DI13" s="589"/>
      <c r="DJ13" s="589"/>
      <c r="DK13" s="589"/>
      <c r="DL13" s="589"/>
      <c r="DM13" s="589"/>
      <c r="DN13" s="589"/>
      <c r="DO13" s="589"/>
      <c r="DP13" s="590"/>
      <c r="DQ13" s="594">
        <v>987600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47337</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391754</v>
      </c>
      <c r="CS14" s="589"/>
      <c r="CT14" s="589"/>
      <c r="CU14" s="589"/>
      <c r="CV14" s="589"/>
      <c r="CW14" s="589"/>
      <c r="CX14" s="589"/>
      <c r="CY14" s="590"/>
      <c r="CZ14" s="641">
        <v>4.3</v>
      </c>
      <c r="DA14" s="641"/>
      <c r="DB14" s="641"/>
      <c r="DC14" s="641"/>
      <c r="DD14" s="594">
        <v>17233</v>
      </c>
      <c r="DE14" s="589"/>
      <c r="DF14" s="589"/>
      <c r="DG14" s="589"/>
      <c r="DH14" s="589"/>
      <c r="DI14" s="589"/>
      <c r="DJ14" s="589"/>
      <c r="DK14" s="589"/>
      <c r="DL14" s="589"/>
      <c r="DM14" s="589"/>
      <c r="DN14" s="589"/>
      <c r="DO14" s="589"/>
      <c r="DP14" s="590"/>
      <c r="DQ14" s="594">
        <v>368684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10172</v>
      </c>
      <c r="S15" s="589"/>
      <c r="T15" s="589"/>
      <c r="U15" s="589"/>
      <c r="V15" s="589"/>
      <c r="W15" s="589"/>
      <c r="X15" s="589"/>
      <c r="Y15" s="590"/>
      <c r="Z15" s="641">
        <v>0.1</v>
      </c>
      <c r="AA15" s="641"/>
      <c r="AB15" s="641"/>
      <c r="AC15" s="641"/>
      <c r="AD15" s="642">
        <v>10172</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118206</v>
      </c>
      <c r="BH15" s="589"/>
      <c r="BI15" s="589"/>
      <c r="BJ15" s="589"/>
      <c r="BK15" s="589"/>
      <c r="BL15" s="589"/>
      <c r="BM15" s="589"/>
      <c r="BN15" s="590"/>
      <c r="BO15" s="641">
        <v>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983165</v>
      </c>
      <c r="CS15" s="589"/>
      <c r="CT15" s="589"/>
      <c r="CU15" s="589"/>
      <c r="CV15" s="589"/>
      <c r="CW15" s="589"/>
      <c r="CX15" s="589"/>
      <c r="CY15" s="590"/>
      <c r="CZ15" s="641">
        <v>10.8</v>
      </c>
      <c r="DA15" s="641"/>
      <c r="DB15" s="641"/>
      <c r="DC15" s="641"/>
      <c r="DD15" s="594">
        <v>180551</v>
      </c>
      <c r="DE15" s="589"/>
      <c r="DF15" s="589"/>
      <c r="DG15" s="589"/>
      <c r="DH15" s="589"/>
      <c r="DI15" s="589"/>
      <c r="DJ15" s="589"/>
      <c r="DK15" s="589"/>
      <c r="DL15" s="589"/>
      <c r="DM15" s="589"/>
      <c r="DN15" s="589"/>
      <c r="DO15" s="589"/>
      <c r="DP15" s="590"/>
      <c r="DQ15" s="594">
        <v>760932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2887560</v>
      </c>
      <c r="S16" s="589"/>
      <c r="T16" s="589"/>
      <c r="U16" s="589"/>
      <c r="V16" s="589"/>
      <c r="W16" s="589"/>
      <c r="X16" s="589"/>
      <c r="Y16" s="590"/>
      <c r="Z16" s="641">
        <v>30.5</v>
      </c>
      <c r="AA16" s="641"/>
      <c r="AB16" s="641"/>
      <c r="AC16" s="641"/>
      <c r="AD16" s="642">
        <v>2209381</v>
      </c>
      <c r="AE16" s="642"/>
      <c r="AF16" s="642"/>
      <c r="AG16" s="642"/>
      <c r="AH16" s="642"/>
      <c r="AI16" s="642"/>
      <c r="AJ16" s="642"/>
      <c r="AK16" s="642"/>
      <c r="AL16" s="611">
        <v>40.299999999999997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8396</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150</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2209381</v>
      </c>
      <c r="S17" s="589"/>
      <c r="T17" s="589"/>
      <c r="U17" s="589"/>
      <c r="V17" s="589"/>
      <c r="W17" s="589"/>
      <c r="X17" s="589"/>
      <c r="Y17" s="590"/>
      <c r="Z17" s="641">
        <v>23.4</v>
      </c>
      <c r="AA17" s="641"/>
      <c r="AB17" s="641"/>
      <c r="AC17" s="641"/>
      <c r="AD17" s="642">
        <v>2209381</v>
      </c>
      <c r="AE17" s="642"/>
      <c r="AF17" s="642"/>
      <c r="AG17" s="642"/>
      <c r="AH17" s="642"/>
      <c r="AI17" s="642"/>
      <c r="AJ17" s="642"/>
      <c r="AK17" s="642"/>
      <c r="AL17" s="611">
        <v>40.299999999999997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827801</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790105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678179</v>
      </c>
      <c r="S18" s="589"/>
      <c r="T18" s="589"/>
      <c r="U18" s="589"/>
      <c r="V18" s="589"/>
      <c r="W18" s="589"/>
      <c r="X18" s="589"/>
      <c r="Y18" s="590"/>
      <c r="Z18" s="641">
        <v>7.2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55606</v>
      </c>
      <c r="CS18" s="589"/>
      <c r="CT18" s="589"/>
      <c r="CU18" s="589"/>
      <c r="CV18" s="589"/>
      <c r="CW18" s="589"/>
      <c r="CX18" s="589"/>
      <c r="CY18" s="590"/>
      <c r="CZ18" s="641">
        <v>0.6</v>
      </c>
      <c r="DA18" s="641"/>
      <c r="DB18" s="641"/>
      <c r="DC18" s="641"/>
      <c r="DD18" s="594">
        <v>55606</v>
      </c>
      <c r="DE18" s="589"/>
      <c r="DF18" s="589"/>
      <c r="DG18" s="589"/>
      <c r="DH18" s="589"/>
      <c r="DI18" s="589"/>
      <c r="DJ18" s="589"/>
      <c r="DK18" s="589"/>
      <c r="DL18" s="589"/>
      <c r="DM18" s="589"/>
      <c r="DN18" s="589"/>
      <c r="DO18" s="589"/>
      <c r="DP18" s="590"/>
      <c r="DQ18" s="594">
        <v>55606</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164572</v>
      </c>
      <c r="BH19" s="589"/>
      <c r="BI19" s="589"/>
      <c r="BJ19" s="589"/>
      <c r="BK19" s="589"/>
      <c r="BL19" s="589"/>
      <c r="BM19" s="589"/>
      <c r="BN19" s="590"/>
      <c r="BO19" s="641">
        <v>5.5</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6274599</v>
      </c>
      <c r="S20" s="589"/>
      <c r="T20" s="589"/>
      <c r="U20" s="589"/>
      <c r="V20" s="589"/>
      <c r="W20" s="589"/>
      <c r="X20" s="589"/>
      <c r="Y20" s="590"/>
      <c r="Z20" s="641">
        <v>66.400000000000006</v>
      </c>
      <c r="AA20" s="641"/>
      <c r="AB20" s="641"/>
      <c r="AC20" s="641"/>
      <c r="AD20" s="642">
        <v>5431848</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164572</v>
      </c>
      <c r="BH20" s="589"/>
      <c r="BI20" s="589"/>
      <c r="BJ20" s="589"/>
      <c r="BK20" s="589"/>
      <c r="BL20" s="589"/>
      <c r="BM20" s="589"/>
      <c r="BN20" s="590"/>
      <c r="BO20" s="641">
        <v>5.5</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9068002</v>
      </c>
      <c r="CS20" s="589"/>
      <c r="CT20" s="589"/>
      <c r="CU20" s="589"/>
      <c r="CV20" s="589"/>
      <c r="CW20" s="589"/>
      <c r="CX20" s="589"/>
      <c r="CY20" s="590"/>
      <c r="CZ20" s="641">
        <v>100</v>
      </c>
      <c r="DA20" s="641"/>
      <c r="DB20" s="641"/>
      <c r="DC20" s="641"/>
      <c r="DD20" s="594">
        <v>733361</v>
      </c>
      <c r="DE20" s="589"/>
      <c r="DF20" s="589"/>
      <c r="DG20" s="589"/>
      <c r="DH20" s="589"/>
      <c r="DI20" s="589"/>
      <c r="DJ20" s="589"/>
      <c r="DK20" s="589"/>
      <c r="DL20" s="589"/>
      <c r="DM20" s="589"/>
      <c r="DN20" s="589"/>
      <c r="DO20" s="589"/>
      <c r="DP20" s="590"/>
      <c r="DQ20" s="594">
        <v>6912841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2393</v>
      </c>
      <c r="S21" s="589"/>
      <c r="T21" s="589"/>
      <c r="U21" s="589"/>
      <c r="V21" s="589"/>
      <c r="W21" s="589"/>
      <c r="X21" s="589"/>
      <c r="Y21" s="590"/>
      <c r="Z21" s="641">
        <v>0</v>
      </c>
      <c r="AA21" s="641"/>
      <c r="AB21" s="641"/>
      <c r="AC21" s="641"/>
      <c r="AD21" s="642">
        <v>2393</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120410</v>
      </c>
      <c r="S22" s="589"/>
      <c r="T22" s="589"/>
      <c r="U22" s="589"/>
      <c r="V22" s="589"/>
      <c r="W22" s="589"/>
      <c r="X22" s="589"/>
      <c r="Y22" s="590"/>
      <c r="Z22" s="641">
        <v>1.3</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112768</v>
      </c>
      <c r="S23" s="589"/>
      <c r="T23" s="589"/>
      <c r="U23" s="589"/>
      <c r="V23" s="589"/>
      <c r="W23" s="589"/>
      <c r="X23" s="589"/>
      <c r="Y23" s="590"/>
      <c r="Z23" s="641">
        <v>1.2</v>
      </c>
      <c r="AA23" s="641"/>
      <c r="AB23" s="641"/>
      <c r="AC23" s="641"/>
      <c r="AD23" s="642">
        <v>19856</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164572</v>
      </c>
      <c r="BH23" s="589"/>
      <c r="BI23" s="589"/>
      <c r="BJ23" s="589"/>
      <c r="BK23" s="589"/>
      <c r="BL23" s="589"/>
      <c r="BM23" s="589"/>
      <c r="BN23" s="590"/>
      <c r="BO23" s="641">
        <v>5.5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55543</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3713371</v>
      </c>
      <c r="CS24" s="639"/>
      <c r="CT24" s="639"/>
      <c r="CU24" s="639"/>
      <c r="CV24" s="639"/>
      <c r="CW24" s="639"/>
      <c r="CX24" s="639"/>
      <c r="CY24" s="686"/>
      <c r="CZ24" s="690">
        <v>41</v>
      </c>
      <c r="DA24" s="691"/>
      <c r="DB24" s="691"/>
      <c r="DC24" s="692"/>
      <c r="DD24" s="685">
        <v>2601857</v>
      </c>
      <c r="DE24" s="639"/>
      <c r="DF24" s="639"/>
      <c r="DG24" s="639"/>
      <c r="DH24" s="639"/>
      <c r="DI24" s="639"/>
      <c r="DJ24" s="639"/>
      <c r="DK24" s="686"/>
      <c r="DL24" s="685">
        <v>2598284</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877861</v>
      </c>
      <c r="S25" s="589"/>
      <c r="T25" s="589"/>
      <c r="U25" s="589"/>
      <c r="V25" s="589"/>
      <c r="W25" s="589"/>
      <c r="X25" s="589"/>
      <c r="Y25" s="590"/>
      <c r="Z25" s="641">
        <v>9.3000000000000007</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1486611</v>
      </c>
      <c r="CS25" s="607"/>
      <c r="CT25" s="607"/>
      <c r="CU25" s="607"/>
      <c r="CV25" s="607"/>
      <c r="CW25" s="607"/>
      <c r="CX25" s="607"/>
      <c r="CY25" s="608"/>
      <c r="CZ25" s="591">
        <v>16.399999999999999</v>
      </c>
      <c r="DA25" s="609"/>
      <c r="DB25" s="609"/>
      <c r="DC25" s="610"/>
      <c r="DD25" s="594">
        <v>1404844</v>
      </c>
      <c r="DE25" s="607"/>
      <c r="DF25" s="607"/>
      <c r="DG25" s="607"/>
      <c r="DH25" s="607"/>
      <c r="DI25" s="607"/>
      <c r="DJ25" s="607"/>
      <c r="DK25" s="608"/>
      <c r="DL25" s="594">
        <v>1403112</v>
      </c>
      <c r="DM25" s="607"/>
      <c r="DN25" s="607"/>
      <c r="DO25" s="607"/>
      <c r="DP25" s="607"/>
      <c r="DQ25" s="607"/>
      <c r="DR25" s="607"/>
      <c r="DS25" s="607"/>
      <c r="DT25" s="607"/>
      <c r="DU25" s="607"/>
      <c r="DV25" s="608"/>
      <c r="DW25" s="611">
        <v>23.6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925300</v>
      </c>
      <c r="CS26" s="589"/>
      <c r="CT26" s="589"/>
      <c r="CU26" s="589"/>
      <c r="CV26" s="589"/>
      <c r="CW26" s="589"/>
      <c r="CX26" s="589"/>
      <c r="CY26" s="590"/>
      <c r="CZ26" s="591">
        <v>10.199999999999999</v>
      </c>
      <c r="DA26" s="609"/>
      <c r="DB26" s="609"/>
      <c r="DC26" s="610"/>
      <c r="DD26" s="594">
        <v>859865</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565145</v>
      </c>
      <c r="S27" s="589"/>
      <c r="T27" s="589"/>
      <c r="U27" s="589"/>
      <c r="V27" s="589"/>
      <c r="W27" s="589"/>
      <c r="X27" s="589"/>
      <c r="Y27" s="590"/>
      <c r="Z27" s="641">
        <v>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2974984</v>
      </c>
      <c r="BH27" s="589"/>
      <c r="BI27" s="589"/>
      <c r="BJ27" s="589"/>
      <c r="BK27" s="589"/>
      <c r="BL27" s="589"/>
      <c r="BM27" s="589"/>
      <c r="BN27" s="590"/>
      <c r="BO27" s="641">
        <v>100</v>
      </c>
      <c r="BP27" s="641"/>
      <c r="BQ27" s="641"/>
      <c r="BR27" s="641"/>
      <c r="BS27" s="594">
        <v>34316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1398959</v>
      </c>
      <c r="CS27" s="607"/>
      <c r="CT27" s="607"/>
      <c r="CU27" s="607"/>
      <c r="CV27" s="607"/>
      <c r="CW27" s="607"/>
      <c r="CX27" s="607"/>
      <c r="CY27" s="608"/>
      <c r="CZ27" s="591">
        <v>15.4</v>
      </c>
      <c r="DA27" s="609"/>
      <c r="DB27" s="609"/>
      <c r="DC27" s="610"/>
      <c r="DD27" s="594">
        <v>406908</v>
      </c>
      <c r="DE27" s="607"/>
      <c r="DF27" s="607"/>
      <c r="DG27" s="607"/>
      <c r="DH27" s="607"/>
      <c r="DI27" s="607"/>
      <c r="DJ27" s="607"/>
      <c r="DK27" s="608"/>
      <c r="DL27" s="594">
        <v>405067</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49377</v>
      </c>
      <c r="S28" s="589"/>
      <c r="T28" s="589"/>
      <c r="U28" s="589"/>
      <c r="V28" s="589"/>
      <c r="W28" s="589"/>
      <c r="X28" s="589"/>
      <c r="Y28" s="590"/>
      <c r="Z28" s="641">
        <v>0.5</v>
      </c>
      <c r="AA28" s="641"/>
      <c r="AB28" s="641"/>
      <c r="AC28" s="641"/>
      <c r="AD28" s="642">
        <v>10648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827801</v>
      </c>
      <c r="CS28" s="589"/>
      <c r="CT28" s="589"/>
      <c r="CU28" s="589"/>
      <c r="CV28" s="589"/>
      <c r="CW28" s="589"/>
      <c r="CX28" s="589"/>
      <c r="CY28" s="590"/>
      <c r="CZ28" s="591">
        <v>9.1</v>
      </c>
      <c r="DA28" s="609"/>
      <c r="DB28" s="609"/>
      <c r="DC28" s="610"/>
      <c r="DD28" s="594">
        <v>790105</v>
      </c>
      <c r="DE28" s="589"/>
      <c r="DF28" s="589"/>
      <c r="DG28" s="589"/>
      <c r="DH28" s="589"/>
      <c r="DI28" s="589"/>
      <c r="DJ28" s="589"/>
      <c r="DK28" s="590"/>
      <c r="DL28" s="594">
        <v>790105</v>
      </c>
      <c r="DM28" s="589"/>
      <c r="DN28" s="589"/>
      <c r="DO28" s="589"/>
      <c r="DP28" s="589"/>
      <c r="DQ28" s="589"/>
      <c r="DR28" s="589"/>
      <c r="DS28" s="589"/>
      <c r="DT28" s="589"/>
      <c r="DU28" s="589"/>
      <c r="DV28" s="590"/>
      <c r="DW28" s="611">
        <v>13.3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44016</v>
      </c>
      <c r="S29" s="589"/>
      <c r="T29" s="589"/>
      <c r="U29" s="589"/>
      <c r="V29" s="589"/>
      <c r="W29" s="589"/>
      <c r="X29" s="589"/>
      <c r="Y29" s="590"/>
      <c r="Z29" s="641">
        <v>0.5</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827801</v>
      </c>
      <c r="CS29" s="607"/>
      <c r="CT29" s="607"/>
      <c r="CU29" s="607"/>
      <c r="CV29" s="607"/>
      <c r="CW29" s="607"/>
      <c r="CX29" s="607"/>
      <c r="CY29" s="608"/>
      <c r="CZ29" s="591">
        <v>9.1</v>
      </c>
      <c r="DA29" s="609"/>
      <c r="DB29" s="609"/>
      <c r="DC29" s="610"/>
      <c r="DD29" s="594">
        <v>790105</v>
      </c>
      <c r="DE29" s="607"/>
      <c r="DF29" s="607"/>
      <c r="DG29" s="607"/>
      <c r="DH29" s="607"/>
      <c r="DI29" s="607"/>
      <c r="DJ29" s="607"/>
      <c r="DK29" s="608"/>
      <c r="DL29" s="594">
        <v>790105</v>
      </c>
      <c r="DM29" s="607"/>
      <c r="DN29" s="607"/>
      <c r="DO29" s="607"/>
      <c r="DP29" s="607"/>
      <c r="DQ29" s="607"/>
      <c r="DR29" s="607"/>
      <c r="DS29" s="607"/>
      <c r="DT29" s="607"/>
      <c r="DU29" s="607"/>
      <c r="DV29" s="608"/>
      <c r="DW29" s="611">
        <v>13.3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98958</v>
      </c>
      <c r="S30" s="589"/>
      <c r="T30" s="589"/>
      <c r="U30" s="589"/>
      <c r="V30" s="589"/>
      <c r="W30" s="589"/>
      <c r="X30" s="589"/>
      <c r="Y30" s="590"/>
      <c r="Z30" s="641">
        <v>1</v>
      </c>
      <c r="AA30" s="641"/>
      <c r="AB30" s="641"/>
      <c r="AC30" s="641"/>
      <c r="AD30" s="642">
        <v>16968</v>
      </c>
      <c r="AE30" s="642"/>
      <c r="AF30" s="642"/>
      <c r="AG30" s="642"/>
      <c r="AH30" s="642"/>
      <c r="AI30" s="642"/>
      <c r="AJ30" s="642"/>
      <c r="AK30" s="642"/>
      <c r="AL30" s="611">
        <v>0.3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98.5</v>
      </c>
      <c r="BH30" s="655"/>
      <c r="BI30" s="655"/>
      <c r="BJ30" s="655"/>
      <c r="BK30" s="655"/>
      <c r="BL30" s="655"/>
      <c r="BM30" s="656">
        <v>93.7</v>
      </c>
      <c r="BN30" s="655"/>
      <c r="BO30" s="655"/>
      <c r="BP30" s="655"/>
      <c r="BQ30" s="657"/>
      <c r="BR30" s="654">
        <v>98.6</v>
      </c>
      <c r="BS30" s="655"/>
      <c r="BT30" s="655"/>
      <c r="BU30" s="655"/>
      <c r="BV30" s="655"/>
      <c r="BW30" s="655"/>
      <c r="BX30" s="656">
        <v>93.3</v>
      </c>
      <c r="BY30" s="655"/>
      <c r="BZ30" s="655"/>
      <c r="CA30" s="655"/>
      <c r="CB30" s="657"/>
      <c r="CD30" s="660"/>
      <c r="CE30" s="661"/>
      <c r="CF30" s="625" t="s">
        <v>292</v>
      </c>
      <c r="CG30" s="622"/>
      <c r="CH30" s="622"/>
      <c r="CI30" s="622"/>
      <c r="CJ30" s="622"/>
      <c r="CK30" s="622"/>
      <c r="CL30" s="622"/>
      <c r="CM30" s="622"/>
      <c r="CN30" s="622"/>
      <c r="CO30" s="622"/>
      <c r="CP30" s="622"/>
      <c r="CQ30" s="623"/>
      <c r="CR30" s="588">
        <v>737630</v>
      </c>
      <c r="CS30" s="589"/>
      <c r="CT30" s="589"/>
      <c r="CU30" s="589"/>
      <c r="CV30" s="589"/>
      <c r="CW30" s="589"/>
      <c r="CX30" s="589"/>
      <c r="CY30" s="590"/>
      <c r="CZ30" s="591">
        <v>8.1</v>
      </c>
      <c r="DA30" s="609"/>
      <c r="DB30" s="609"/>
      <c r="DC30" s="610"/>
      <c r="DD30" s="594">
        <v>704261</v>
      </c>
      <c r="DE30" s="589"/>
      <c r="DF30" s="589"/>
      <c r="DG30" s="589"/>
      <c r="DH30" s="589"/>
      <c r="DI30" s="589"/>
      <c r="DJ30" s="589"/>
      <c r="DK30" s="590"/>
      <c r="DL30" s="594">
        <v>704261</v>
      </c>
      <c r="DM30" s="589"/>
      <c r="DN30" s="589"/>
      <c r="DO30" s="589"/>
      <c r="DP30" s="589"/>
      <c r="DQ30" s="589"/>
      <c r="DR30" s="589"/>
      <c r="DS30" s="589"/>
      <c r="DT30" s="589"/>
      <c r="DU30" s="589"/>
      <c r="DV30" s="590"/>
      <c r="DW30" s="611">
        <v>11.8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475301</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95.1</v>
      </c>
      <c r="BN31" s="653"/>
      <c r="BO31" s="653"/>
      <c r="BP31" s="653"/>
      <c r="BQ31" s="617"/>
      <c r="BR31" s="652">
        <v>98.5</v>
      </c>
      <c r="BS31" s="607"/>
      <c r="BT31" s="607"/>
      <c r="BU31" s="607"/>
      <c r="BV31" s="607"/>
      <c r="BW31" s="607"/>
      <c r="BX31" s="643">
        <v>94</v>
      </c>
      <c r="BY31" s="653"/>
      <c r="BZ31" s="653"/>
      <c r="CA31" s="653"/>
      <c r="CB31" s="617"/>
      <c r="CD31" s="660"/>
      <c r="CE31" s="661"/>
      <c r="CF31" s="625" t="s">
        <v>296</v>
      </c>
      <c r="CG31" s="622"/>
      <c r="CH31" s="622"/>
      <c r="CI31" s="622"/>
      <c r="CJ31" s="622"/>
      <c r="CK31" s="622"/>
      <c r="CL31" s="622"/>
      <c r="CM31" s="622"/>
      <c r="CN31" s="622"/>
      <c r="CO31" s="622"/>
      <c r="CP31" s="622"/>
      <c r="CQ31" s="623"/>
      <c r="CR31" s="588">
        <v>90171</v>
      </c>
      <c r="CS31" s="607"/>
      <c r="CT31" s="607"/>
      <c r="CU31" s="607"/>
      <c r="CV31" s="607"/>
      <c r="CW31" s="607"/>
      <c r="CX31" s="607"/>
      <c r="CY31" s="608"/>
      <c r="CZ31" s="591">
        <v>1</v>
      </c>
      <c r="DA31" s="609"/>
      <c r="DB31" s="609"/>
      <c r="DC31" s="610"/>
      <c r="DD31" s="594">
        <v>85844</v>
      </c>
      <c r="DE31" s="607"/>
      <c r="DF31" s="607"/>
      <c r="DG31" s="607"/>
      <c r="DH31" s="607"/>
      <c r="DI31" s="607"/>
      <c r="DJ31" s="607"/>
      <c r="DK31" s="608"/>
      <c r="DL31" s="594">
        <v>85844</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216238</v>
      </c>
      <c r="S32" s="589"/>
      <c r="T32" s="589"/>
      <c r="U32" s="589"/>
      <c r="V32" s="589"/>
      <c r="W32" s="589"/>
      <c r="X32" s="589"/>
      <c r="Y32" s="590"/>
      <c r="Z32" s="641">
        <v>2.2999999999999998</v>
      </c>
      <c r="AA32" s="641"/>
      <c r="AB32" s="641"/>
      <c r="AC32" s="641"/>
      <c r="AD32" s="642">
        <v>1240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92.3</v>
      </c>
      <c r="BN32" s="573"/>
      <c r="BO32" s="573"/>
      <c r="BP32" s="573"/>
      <c r="BQ32" s="630"/>
      <c r="BR32" s="651">
        <v>98.5</v>
      </c>
      <c r="BS32" s="573"/>
      <c r="BT32" s="573"/>
      <c r="BU32" s="573"/>
      <c r="BV32" s="573"/>
      <c r="BW32" s="573"/>
      <c r="BX32" s="636">
        <v>92.4</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560841</v>
      </c>
      <c r="S33" s="589"/>
      <c r="T33" s="589"/>
      <c r="U33" s="589"/>
      <c r="V33" s="589"/>
      <c r="W33" s="589"/>
      <c r="X33" s="589"/>
      <c r="Y33" s="590"/>
      <c r="Z33" s="641">
        <v>5.9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4612874</v>
      </c>
      <c r="CS33" s="607"/>
      <c r="CT33" s="607"/>
      <c r="CU33" s="607"/>
      <c r="CV33" s="607"/>
      <c r="CW33" s="607"/>
      <c r="CX33" s="607"/>
      <c r="CY33" s="608"/>
      <c r="CZ33" s="591">
        <v>50.9</v>
      </c>
      <c r="DA33" s="609"/>
      <c r="DB33" s="609"/>
      <c r="DC33" s="610"/>
      <c r="DD33" s="594">
        <v>3925683</v>
      </c>
      <c r="DE33" s="607"/>
      <c r="DF33" s="607"/>
      <c r="DG33" s="607"/>
      <c r="DH33" s="607"/>
      <c r="DI33" s="607"/>
      <c r="DJ33" s="607"/>
      <c r="DK33" s="608"/>
      <c r="DL33" s="594">
        <v>2987330</v>
      </c>
      <c r="DM33" s="607"/>
      <c r="DN33" s="607"/>
      <c r="DO33" s="607"/>
      <c r="DP33" s="607"/>
      <c r="DQ33" s="607"/>
      <c r="DR33" s="607"/>
      <c r="DS33" s="607"/>
      <c r="DT33" s="607"/>
      <c r="DU33" s="607"/>
      <c r="DV33" s="608"/>
      <c r="DW33" s="611">
        <v>50.2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1216764</v>
      </c>
      <c r="CS34" s="589"/>
      <c r="CT34" s="589"/>
      <c r="CU34" s="589"/>
      <c r="CV34" s="589"/>
      <c r="CW34" s="589"/>
      <c r="CX34" s="589"/>
      <c r="CY34" s="590"/>
      <c r="CZ34" s="591">
        <v>13.4</v>
      </c>
      <c r="DA34" s="609"/>
      <c r="DB34" s="609"/>
      <c r="DC34" s="610"/>
      <c r="DD34" s="594">
        <v>927279</v>
      </c>
      <c r="DE34" s="589"/>
      <c r="DF34" s="589"/>
      <c r="DG34" s="589"/>
      <c r="DH34" s="589"/>
      <c r="DI34" s="589"/>
      <c r="DJ34" s="589"/>
      <c r="DK34" s="590"/>
      <c r="DL34" s="594">
        <v>764930</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463541</v>
      </c>
      <c r="S35" s="589"/>
      <c r="T35" s="589"/>
      <c r="U35" s="589"/>
      <c r="V35" s="589"/>
      <c r="W35" s="589"/>
      <c r="X35" s="589"/>
      <c r="Y35" s="590"/>
      <c r="Z35" s="641">
        <v>4.9000000000000004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1860171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150715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105359</v>
      </c>
      <c r="CS35" s="607"/>
      <c r="CT35" s="607"/>
      <c r="CU35" s="607"/>
      <c r="CV35" s="607"/>
      <c r="CW35" s="607"/>
      <c r="CX35" s="607"/>
      <c r="CY35" s="608"/>
      <c r="CZ35" s="591">
        <v>1.2</v>
      </c>
      <c r="DA35" s="609"/>
      <c r="DB35" s="609"/>
      <c r="DC35" s="610"/>
      <c r="DD35" s="594">
        <v>97373</v>
      </c>
      <c r="DE35" s="607"/>
      <c r="DF35" s="607"/>
      <c r="DG35" s="607"/>
      <c r="DH35" s="607"/>
      <c r="DI35" s="607"/>
      <c r="DJ35" s="607"/>
      <c r="DK35" s="608"/>
      <c r="DL35" s="594">
        <v>97312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9453450</v>
      </c>
      <c r="S36" s="629"/>
      <c r="T36" s="629"/>
      <c r="U36" s="629"/>
      <c r="V36" s="629"/>
      <c r="W36" s="629"/>
      <c r="X36" s="629"/>
      <c r="Y36" s="632"/>
      <c r="Z36" s="633">
        <v>100</v>
      </c>
      <c r="AA36" s="633"/>
      <c r="AB36" s="633"/>
      <c r="AC36" s="633"/>
      <c r="AD36" s="634">
        <v>5482953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801356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120498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1294973</v>
      </c>
      <c r="CS36" s="589"/>
      <c r="CT36" s="589"/>
      <c r="CU36" s="589"/>
      <c r="CV36" s="589"/>
      <c r="CW36" s="589"/>
      <c r="CX36" s="589"/>
      <c r="CY36" s="590"/>
      <c r="CZ36" s="591">
        <v>14.3</v>
      </c>
      <c r="DA36" s="609"/>
      <c r="DB36" s="609"/>
      <c r="DC36" s="610"/>
      <c r="DD36" s="594">
        <v>1107992</v>
      </c>
      <c r="DE36" s="589"/>
      <c r="DF36" s="589"/>
      <c r="DG36" s="589"/>
      <c r="DH36" s="589"/>
      <c r="DI36" s="589"/>
      <c r="DJ36" s="589"/>
      <c r="DK36" s="590"/>
      <c r="DL36" s="594">
        <v>730331</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314</v>
      </c>
      <c r="AR37" s="615"/>
      <c r="AS37" s="615"/>
      <c r="AT37" s="615"/>
      <c r="AU37" s="615"/>
      <c r="AV37" s="615"/>
      <c r="AW37" s="615"/>
      <c r="AX37" s="615"/>
      <c r="AY37" s="616"/>
      <c r="AZ37" s="588">
        <v>215730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3352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494178</v>
      </c>
      <c r="CS37" s="607"/>
      <c r="CT37" s="607"/>
      <c r="CU37" s="607"/>
      <c r="CV37" s="607"/>
      <c r="CW37" s="607"/>
      <c r="CX37" s="607"/>
      <c r="CY37" s="608"/>
      <c r="CZ37" s="591">
        <v>5.4</v>
      </c>
      <c r="DA37" s="609"/>
      <c r="DB37" s="609"/>
      <c r="DC37" s="610"/>
      <c r="DD37" s="594">
        <v>479470</v>
      </c>
      <c r="DE37" s="607"/>
      <c r="DF37" s="607"/>
      <c r="DG37" s="607"/>
      <c r="DH37" s="607"/>
      <c r="DI37" s="607"/>
      <c r="DJ37" s="607"/>
      <c r="DK37" s="608"/>
      <c r="DL37" s="594">
        <v>416817</v>
      </c>
      <c r="DM37" s="607"/>
      <c r="DN37" s="607"/>
      <c r="DO37" s="607"/>
      <c r="DP37" s="607"/>
      <c r="DQ37" s="607"/>
      <c r="DR37" s="607"/>
      <c r="DS37" s="607"/>
      <c r="DT37" s="607"/>
      <c r="DU37" s="607"/>
      <c r="DV37" s="608"/>
      <c r="DW37" s="611">
        <v>7</v>
      </c>
      <c r="DX37" s="612"/>
      <c r="DY37" s="612"/>
      <c r="DZ37" s="612"/>
      <c r="EA37" s="612"/>
      <c r="EB37" s="612"/>
      <c r="EC37" s="613"/>
    </row>
    <row r="38" spans="2:133" ht="11.25" customHeight="1">
      <c r="AQ38" s="614" t="s">
        <v>317</v>
      </c>
      <c r="AR38" s="615"/>
      <c r="AS38" s="615"/>
      <c r="AT38" s="615"/>
      <c r="AU38" s="615"/>
      <c r="AV38" s="615"/>
      <c r="AW38" s="615"/>
      <c r="AX38" s="615"/>
      <c r="AY38" s="616"/>
      <c r="AZ38" s="588">
        <v>54406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5954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1620125</v>
      </c>
      <c r="CS38" s="589"/>
      <c r="CT38" s="589"/>
      <c r="CU38" s="589"/>
      <c r="CV38" s="589"/>
      <c r="CW38" s="589"/>
      <c r="CX38" s="589"/>
      <c r="CY38" s="590"/>
      <c r="CZ38" s="591">
        <v>17.899999999999999</v>
      </c>
      <c r="DA38" s="609"/>
      <c r="DB38" s="609"/>
      <c r="DC38" s="610"/>
      <c r="DD38" s="594">
        <v>1489934</v>
      </c>
      <c r="DE38" s="589"/>
      <c r="DF38" s="589"/>
      <c r="DG38" s="589"/>
      <c r="DH38" s="589"/>
      <c r="DI38" s="589"/>
      <c r="DJ38" s="589"/>
      <c r="DK38" s="590"/>
      <c r="DL38" s="594">
        <v>1394757</v>
      </c>
      <c r="DM38" s="589"/>
      <c r="DN38" s="589"/>
      <c r="DO38" s="589"/>
      <c r="DP38" s="589"/>
      <c r="DQ38" s="589"/>
      <c r="DR38" s="589"/>
      <c r="DS38" s="589"/>
      <c r="DT38" s="589"/>
      <c r="DU38" s="589"/>
      <c r="DV38" s="590"/>
      <c r="DW38" s="611">
        <v>23.5</v>
      </c>
      <c r="DX38" s="612"/>
      <c r="DY38" s="612"/>
      <c r="DZ38" s="612"/>
      <c r="EA38" s="612"/>
      <c r="EB38" s="612"/>
      <c r="EC38" s="613"/>
    </row>
    <row r="39" spans="2:133" ht="11.25" customHeight="1">
      <c r="AQ39" s="614" t="s">
        <v>320</v>
      </c>
      <c r="AR39" s="615"/>
      <c r="AS39" s="615"/>
      <c r="AT39" s="615"/>
      <c r="AU39" s="615"/>
      <c r="AV39" s="615"/>
      <c r="AW39" s="615"/>
      <c r="AX39" s="615"/>
      <c r="AY39" s="616"/>
      <c r="AZ39" s="588">
        <v>17207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116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357783</v>
      </c>
      <c r="CS39" s="607"/>
      <c r="CT39" s="607"/>
      <c r="CU39" s="607"/>
      <c r="CV39" s="607"/>
      <c r="CW39" s="607"/>
      <c r="CX39" s="607"/>
      <c r="CY39" s="608"/>
      <c r="CZ39" s="591">
        <v>3.9</v>
      </c>
      <c r="DA39" s="609"/>
      <c r="DB39" s="609"/>
      <c r="DC39" s="610"/>
      <c r="DD39" s="594">
        <v>303075</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175846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17870</v>
      </c>
      <c r="CS40" s="589"/>
      <c r="CT40" s="589"/>
      <c r="CU40" s="589"/>
      <c r="CV40" s="589"/>
      <c r="CW40" s="589"/>
      <c r="CX40" s="589"/>
      <c r="CY40" s="590"/>
      <c r="CZ40" s="591">
        <v>0.2</v>
      </c>
      <c r="DA40" s="609"/>
      <c r="DB40" s="609"/>
      <c r="DC40" s="610"/>
      <c r="DD40" s="594">
        <v>30</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595626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741757</v>
      </c>
      <c r="CS42" s="589"/>
      <c r="CT42" s="589"/>
      <c r="CU42" s="589"/>
      <c r="CV42" s="589"/>
      <c r="CW42" s="589"/>
      <c r="CX42" s="589"/>
      <c r="CY42" s="590"/>
      <c r="CZ42" s="591">
        <v>8.1999999999999993</v>
      </c>
      <c r="DA42" s="592"/>
      <c r="DB42" s="592"/>
      <c r="DC42" s="593"/>
      <c r="DD42" s="594">
        <v>385301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14380</v>
      </c>
      <c r="CS43" s="607"/>
      <c r="CT43" s="607"/>
      <c r="CU43" s="607"/>
      <c r="CV43" s="607"/>
      <c r="CW43" s="607"/>
      <c r="CX43" s="607"/>
      <c r="CY43" s="608"/>
      <c r="CZ43" s="591">
        <v>0.2</v>
      </c>
      <c r="DA43" s="609"/>
      <c r="DB43" s="609"/>
      <c r="DC43" s="610"/>
      <c r="DD43" s="594">
        <v>14380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288</v>
      </c>
      <c r="CE44" s="602"/>
      <c r="CF44" s="585" t="s">
        <v>335</v>
      </c>
      <c r="CG44" s="586"/>
      <c r="CH44" s="586"/>
      <c r="CI44" s="586"/>
      <c r="CJ44" s="586"/>
      <c r="CK44" s="586"/>
      <c r="CL44" s="586"/>
      <c r="CM44" s="586"/>
      <c r="CN44" s="586"/>
      <c r="CO44" s="586"/>
      <c r="CP44" s="586"/>
      <c r="CQ44" s="587"/>
      <c r="CR44" s="588">
        <v>733361</v>
      </c>
      <c r="CS44" s="589"/>
      <c r="CT44" s="589"/>
      <c r="CU44" s="589"/>
      <c r="CV44" s="589"/>
      <c r="CW44" s="589"/>
      <c r="CX44" s="589"/>
      <c r="CY44" s="590"/>
      <c r="CZ44" s="591">
        <v>8.1</v>
      </c>
      <c r="DA44" s="592"/>
      <c r="DB44" s="592"/>
      <c r="DC44" s="593"/>
      <c r="DD44" s="594">
        <v>385151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360246</v>
      </c>
      <c r="CS45" s="607"/>
      <c r="CT45" s="607"/>
      <c r="CU45" s="607"/>
      <c r="CV45" s="607"/>
      <c r="CW45" s="607"/>
      <c r="CX45" s="607"/>
      <c r="CY45" s="608"/>
      <c r="CZ45" s="591">
        <v>4</v>
      </c>
      <c r="DA45" s="609"/>
      <c r="DB45" s="609"/>
      <c r="DC45" s="610"/>
      <c r="DD45" s="594">
        <v>73294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355762</v>
      </c>
      <c r="CS46" s="589"/>
      <c r="CT46" s="589"/>
      <c r="CU46" s="589"/>
      <c r="CV46" s="589"/>
      <c r="CW46" s="589"/>
      <c r="CX46" s="589"/>
      <c r="CY46" s="590"/>
      <c r="CZ46" s="591">
        <v>3.9</v>
      </c>
      <c r="DA46" s="592"/>
      <c r="DB46" s="592"/>
      <c r="DC46" s="593"/>
      <c r="DD46" s="594">
        <v>294504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8396</v>
      </c>
      <c r="CS47" s="607"/>
      <c r="CT47" s="607"/>
      <c r="CU47" s="607"/>
      <c r="CV47" s="607"/>
      <c r="CW47" s="607"/>
      <c r="CX47" s="607"/>
      <c r="CY47" s="608"/>
      <c r="CZ47" s="591">
        <v>0.1</v>
      </c>
      <c r="DA47" s="609"/>
      <c r="DB47" s="609"/>
      <c r="DC47" s="610"/>
      <c r="DD47" s="594">
        <v>150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9068002</v>
      </c>
      <c r="CS49" s="573"/>
      <c r="CT49" s="573"/>
      <c r="CU49" s="573"/>
      <c r="CV49" s="573"/>
      <c r="CW49" s="573"/>
      <c r="CX49" s="573"/>
      <c r="CY49" s="574"/>
      <c r="CZ49" s="575">
        <v>100</v>
      </c>
      <c r="DA49" s="576"/>
      <c r="DB49" s="576"/>
      <c r="DC49" s="577"/>
      <c r="DD49" s="578">
        <v>6912841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9436</v>
      </c>
      <c r="R7" s="1101"/>
      <c r="S7" s="1101"/>
      <c r="T7" s="1101"/>
      <c r="U7" s="1101"/>
      <c r="V7" s="1101">
        <v>9051</v>
      </c>
      <c r="W7" s="1101"/>
      <c r="X7" s="1101"/>
      <c r="Y7" s="1101"/>
      <c r="Z7" s="1101"/>
      <c r="AA7" s="1101">
        <v>385</v>
      </c>
      <c r="AB7" s="1101"/>
      <c r="AC7" s="1101"/>
      <c r="AD7" s="1101"/>
      <c r="AE7" s="1102"/>
      <c r="AF7" s="1103">
        <v>325</v>
      </c>
      <c r="AG7" s="1104"/>
      <c r="AH7" s="1104"/>
      <c r="AI7" s="1104"/>
      <c r="AJ7" s="1105"/>
      <c r="AK7" s="1087">
        <v>99</v>
      </c>
      <c r="AL7" s="1088"/>
      <c r="AM7" s="1088"/>
      <c r="AN7" s="1088"/>
      <c r="AO7" s="1088"/>
      <c r="AP7" s="1088">
        <v>6930</v>
      </c>
      <c r="AQ7" s="1088"/>
      <c r="AR7" s="1088"/>
      <c r="AS7" s="1088"/>
      <c r="AT7" s="1088"/>
      <c r="AU7" s="1089" t="s">
        <v>534</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558</v>
      </c>
      <c r="BT7" s="1092"/>
      <c r="BU7" s="1092"/>
      <c r="BV7" s="1092"/>
      <c r="BW7" s="1092"/>
      <c r="BX7" s="1092"/>
      <c r="BY7" s="1092"/>
      <c r="BZ7" s="1092"/>
      <c r="CA7" s="1092"/>
      <c r="CB7" s="1092"/>
      <c r="CC7" s="1092"/>
      <c r="CD7" s="1092"/>
      <c r="CE7" s="1092"/>
      <c r="CF7" s="1092"/>
      <c r="CG7" s="1093"/>
      <c r="CH7" s="1084">
        <v>0</v>
      </c>
      <c r="CI7" s="1085"/>
      <c r="CJ7" s="1085"/>
      <c r="CK7" s="1085"/>
      <c r="CL7" s="1086"/>
      <c r="CM7" s="1084">
        <v>53</v>
      </c>
      <c r="CN7" s="1085"/>
      <c r="CO7" s="1085"/>
      <c r="CP7" s="1085"/>
      <c r="CQ7" s="1086"/>
      <c r="CR7" s="1084">
        <v>5</v>
      </c>
      <c r="CS7" s="1085"/>
      <c r="CT7" s="1085"/>
      <c r="CU7" s="1085"/>
      <c r="CV7" s="1086"/>
      <c r="CW7" s="1084" t="s">
        <v>536</v>
      </c>
      <c r="CX7" s="1085"/>
      <c r="CY7" s="1085"/>
      <c r="CZ7" s="1085"/>
      <c r="DA7" s="1086"/>
      <c r="DB7" s="1084" t="s">
        <v>536</v>
      </c>
      <c r="DC7" s="1085"/>
      <c r="DD7" s="1085"/>
      <c r="DE7" s="1085"/>
      <c r="DF7" s="1086"/>
      <c r="DG7" s="1084">
        <v>476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559</v>
      </c>
      <c r="BT8" s="1011"/>
      <c r="BU8" s="1011"/>
      <c r="BV8" s="1011"/>
      <c r="BW8" s="1011"/>
      <c r="BX8" s="1011"/>
      <c r="BY8" s="1011"/>
      <c r="BZ8" s="1011"/>
      <c r="CA8" s="1011"/>
      <c r="CB8" s="1011"/>
      <c r="CC8" s="1011"/>
      <c r="CD8" s="1011"/>
      <c r="CE8" s="1011"/>
      <c r="CF8" s="1011"/>
      <c r="CG8" s="1012"/>
      <c r="CH8" s="985">
        <v>17</v>
      </c>
      <c r="CI8" s="986"/>
      <c r="CJ8" s="986"/>
      <c r="CK8" s="986"/>
      <c r="CL8" s="987"/>
      <c r="CM8" s="985">
        <v>107</v>
      </c>
      <c r="CN8" s="986"/>
      <c r="CO8" s="986"/>
      <c r="CP8" s="986"/>
      <c r="CQ8" s="987"/>
      <c r="CR8" s="985">
        <v>24</v>
      </c>
      <c r="CS8" s="986"/>
      <c r="CT8" s="986"/>
      <c r="CU8" s="986"/>
      <c r="CV8" s="987"/>
      <c r="CW8" s="985" t="s">
        <v>536</v>
      </c>
      <c r="CX8" s="986"/>
      <c r="CY8" s="986"/>
      <c r="CZ8" s="986"/>
      <c r="DA8" s="987"/>
      <c r="DB8" s="985" t="s">
        <v>536</v>
      </c>
      <c r="DC8" s="986"/>
      <c r="DD8" s="986"/>
      <c r="DE8" s="986"/>
      <c r="DF8" s="987"/>
      <c r="DG8" s="985" t="s">
        <v>539</v>
      </c>
      <c r="DH8" s="986"/>
      <c r="DI8" s="986"/>
      <c r="DJ8" s="986"/>
      <c r="DK8" s="987"/>
      <c r="DL8" s="985" t="s">
        <v>539</v>
      </c>
      <c r="DM8" s="986"/>
      <c r="DN8" s="986"/>
      <c r="DO8" s="986"/>
      <c r="DP8" s="987"/>
      <c r="DQ8" s="985" t="s">
        <v>536</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560</v>
      </c>
      <c r="BT9" s="1011"/>
      <c r="BU9" s="1011"/>
      <c r="BV9" s="1011"/>
      <c r="BW9" s="1011"/>
      <c r="BX9" s="1011"/>
      <c r="BY9" s="1011"/>
      <c r="BZ9" s="1011"/>
      <c r="CA9" s="1011"/>
      <c r="CB9" s="1011"/>
      <c r="CC9" s="1011"/>
      <c r="CD9" s="1011"/>
      <c r="CE9" s="1011"/>
      <c r="CF9" s="1011"/>
      <c r="CG9" s="1012"/>
      <c r="CH9" s="985">
        <v>-170</v>
      </c>
      <c r="CI9" s="986"/>
      <c r="CJ9" s="986"/>
      <c r="CK9" s="986"/>
      <c r="CL9" s="987"/>
      <c r="CM9" s="985">
        <v>296</v>
      </c>
      <c r="CN9" s="986"/>
      <c r="CO9" s="986"/>
      <c r="CP9" s="986"/>
      <c r="CQ9" s="987"/>
      <c r="CR9" s="985">
        <v>13</v>
      </c>
      <c r="CS9" s="986"/>
      <c r="CT9" s="986"/>
      <c r="CU9" s="986"/>
      <c r="CV9" s="987"/>
      <c r="CW9" s="985">
        <v>27</v>
      </c>
      <c r="CX9" s="986"/>
      <c r="CY9" s="986"/>
      <c r="CZ9" s="986"/>
      <c r="DA9" s="987"/>
      <c r="DB9" s="985" t="s">
        <v>536</v>
      </c>
      <c r="DC9" s="986"/>
      <c r="DD9" s="986"/>
      <c r="DE9" s="986"/>
      <c r="DF9" s="987"/>
      <c r="DG9" s="985" t="s">
        <v>540</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9436</v>
      </c>
      <c r="R23" s="1065"/>
      <c r="S23" s="1065"/>
      <c r="T23" s="1065"/>
      <c r="U23" s="1065"/>
      <c r="V23" s="1065">
        <v>9051</v>
      </c>
      <c r="W23" s="1065"/>
      <c r="X23" s="1065"/>
      <c r="Y23" s="1065"/>
      <c r="Z23" s="1065"/>
      <c r="AA23" s="1065">
        <v>385</v>
      </c>
      <c r="AB23" s="1065"/>
      <c r="AC23" s="1065"/>
      <c r="AD23" s="1065"/>
      <c r="AE23" s="1066"/>
      <c r="AF23" s="1067">
        <v>325</v>
      </c>
      <c r="AG23" s="1065"/>
      <c r="AH23" s="1065"/>
      <c r="AI23" s="1065"/>
      <c r="AJ23" s="1068"/>
      <c r="AK23" s="1069"/>
      <c r="AL23" s="1070"/>
      <c r="AM23" s="1070"/>
      <c r="AN23" s="1070"/>
      <c r="AO23" s="1070"/>
      <c r="AP23" s="1065">
        <v>6930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v>
      </c>
      <c r="R28" s="1050"/>
      <c r="S28" s="1050"/>
      <c r="T28" s="1050"/>
      <c r="U28" s="1050"/>
      <c r="V28" s="1050">
        <v>3</v>
      </c>
      <c r="W28" s="1050"/>
      <c r="X28" s="1050"/>
      <c r="Y28" s="1050"/>
      <c r="Z28" s="1050"/>
      <c r="AA28" s="1050">
        <v>0</v>
      </c>
      <c r="AB28" s="1050"/>
      <c r="AC28" s="1050"/>
      <c r="AD28" s="1050"/>
      <c r="AE28" s="1051"/>
      <c r="AF28" s="1052">
        <v>0</v>
      </c>
      <c r="AG28" s="1050"/>
      <c r="AH28" s="1050"/>
      <c r="AI28" s="1050"/>
      <c r="AJ28" s="1053"/>
      <c r="AK28" s="1054">
        <v>1</v>
      </c>
      <c r="AL28" s="1042"/>
      <c r="AM28" s="1042"/>
      <c r="AN28" s="1042"/>
      <c r="AO28" s="1042"/>
      <c r="AP28" s="1042" t="s">
        <v>535</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2738</v>
      </c>
      <c r="R29" s="1040"/>
      <c r="S29" s="1040"/>
      <c r="T29" s="1040"/>
      <c r="U29" s="1040"/>
      <c r="V29" s="1040">
        <v>2587</v>
      </c>
      <c r="W29" s="1040"/>
      <c r="X29" s="1040"/>
      <c r="Y29" s="1040"/>
      <c r="Z29" s="1040"/>
      <c r="AA29" s="1040">
        <v>151</v>
      </c>
      <c r="AB29" s="1040"/>
      <c r="AC29" s="1040"/>
      <c r="AD29" s="1040"/>
      <c r="AE29" s="1041"/>
      <c r="AF29" s="1033">
        <v>151</v>
      </c>
      <c r="AG29" s="1034"/>
      <c r="AH29" s="1034"/>
      <c r="AI29" s="1034"/>
      <c r="AJ29" s="1035"/>
      <c r="AK29" s="976">
        <v>176</v>
      </c>
      <c r="AL29" s="967"/>
      <c r="AM29" s="967"/>
      <c r="AN29" s="967"/>
      <c r="AO29" s="967"/>
      <c r="AP29" s="967" t="s">
        <v>536</v>
      </c>
      <c r="AQ29" s="967"/>
      <c r="AR29" s="967"/>
      <c r="AS29" s="967"/>
      <c r="AT29" s="967"/>
      <c r="AU29" s="967" t="s">
        <v>536</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1847</v>
      </c>
      <c r="R30" s="1040"/>
      <c r="S30" s="1040"/>
      <c r="T30" s="1040"/>
      <c r="U30" s="1040"/>
      <c r="V30" s="1040">
        <v>1836</v>
      </c>
      <c r="W30" s="1040"/>
      <c r="X30" s="1040"/>
      <c r="Y30" s="1040"/>
      <c r="Z30" s="1040"/>
      <c r="AA30" s="1040">
        <v>11</v>
      </c>
      <c r="AB30" s="1040"/>
      <c r="AC30" s="1040"/>
      <c r="AD30" s="1040"/>
      <c r="AE30" s="1041"/>
      <c r="AF30" s="1033">
        <v>11</v>
      </c>
      <c r="AG30" s="1034"/>
      <c r="AH30" s="1034"/>
      <c r="AI30" s="1034"/>
      <c r="AJ30" s="1035"/>
      <c r="AK30" s="976">
        <v>311</v>
      </c>
      <c r="AL30" s="967"/>
      <c r="AM30" s="967"/>
      <c r="AN30" s="967"/>
      <c r="AO30" s="967"/>
      <c r="AP30" s="967" t="s">
        <v>536</v>
      </c>
      <c r="AQ30" s="967"/>
      <c r="AR30" s="967"/>
      <c r="AS30" s="967"/>
      <c r="AT30" s="967"/>
      <c r="AU30" s="967" t="s">
        <v>536</v>
      </c>
      <c r="AV30" s="967"/>
      <c r="AW30" s="967"/>
      <c r="AX30" s="967"/>
      <c r="AY30" s="967"/>
      <c r="AZ30" s="1038" t="s">
        <v>536</v>
      </c>
      <c r="BA30" s="1038"/>
      <c r="BB30" s="1038"/>
      <c r="BC30" s="1038"/>
      <c r="BD30" s="1038"/>
      <c r="BE30" s="1022" t="s">
        <v>538</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491</v>
      </c>
      <c r="R31" s="1040"/>
      <c r="S31" s="1040"/>
      <c r="T31" s="1040"/>
      <c r="U31" s="1040"/>
      <c r="V31" s="1040">
        <v>489</v>
      </c>
      <c r="W31" s="1040"/>
      <c r="X31" s="1040"/>
      <c r="Y31" s="1040"/>
      <c r="Z31" s="1040"/>
      <c r="AA31" s="1040">
        <v>2</v>
      </c>
      <c r="AB31" s="1040"/>
      <c r="AC31" s="1040"/>
      <c r="AD31" s="1040"/>
      <c r="AE31" s="1041"/>
      <c r="AF31" s="1033">
        <v>2</v>
      </c>
      <c r="AG31" s="1034"/>
      <c r="AH31" s="1034"/>
      <c r="AI31" s="1034"/>
      <c r="AJ31" s="1035"/>
      <c r="AK31" s="976">
        <v>306</v>
      </c>
      <c r="AL31" s="967"/>
      <c r="AM31" s="967"/>
      <c r="AN31" s="967"/>
      <c r="AO31" s="967"/>
      <c r="AP31" s="967" t="s">
        <v>535</v>
      </c>
      <c r="AQ31" s="967"/>
      <c r="AR31" s="967"/>
      <c r="AS31" s="967"/>
      <c r="AT31" s="967"/>
      <c r="AU31" s="967" t="s">
        <v>536</v>
      </c>
      <c r="AV31" s="967"/>
      <c r="AW31" s="967"/>
      <c r="AX31" s="967"/>
      <c r="AY31" s="967"/>
      <c r="AZ31" s="1038" t="s">
        <v>536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2482</v>
      </c>
      <c r="R32" s="1040"/>
      <c r="S32" s="1040"/>
      <c r="T32" s="1040"/>
      <c r="U32" s="1040"/>
      <c r="V32" s="1040">
        <v>2381</v>
      </c>
      <c r="W32" s="1040"/>
      <c r="X32" s="1040"/>
      <c r="Y32" s="1040"/>
      <c r="Z32" s="1040"/>
      <c r="AA32" s="1040">
        <v>101</v>
      </c>
      <c r="AB32" s="1040"/>
      <c r="AC32" s="1040"/>
      <c r="AD32" s="1040"/>
      <c r="AE32" s="1041"/>
      <c r="AF32" s="1033">
        <v>2957</v>
      </c>
      <c r="AG32" s="1034"/>
      <c r="AH32" s="1034"/>
      <c r="AI32" s="1034"/>
      <c r="AJ32" s="1035"/>
      <c r="AK32" s="976">
        <v>216</v>
      </c>
      <c r="AL32" s="967"/>
      <c r="AM32" s="967"/>
      <c r="AN32" s="967"/>
      <c r="AO32" s="967"/>
      <c r="AP32" s="967">
        <v>3498</v>
      </c>
      <c r="AQ32" s="967"/>
      <c r="AR32" s="967"/>
      <c r="AS32" s="967"/>
      <c r="AT32" s="967"/>
      <c r="AU32" s="967">
        <v>2284</v>
      </c>
      <c r="AV32" s="967"/>
      <c r="AW32" s="967"/>
      <c r="AX32" s="967"/>
      <c r="AY32" s="967"/>
      <c r="AZ32" s="1038" t="s">
        <v>536</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318</v>
      </c>
      <c r="R33" s="1040"/>
      <c r="S33" s="1040"/>
      <c r="T33" s="1040"/>
      <c r="U33" s="1040"/>
      <c r="V33" s="1040">
        <v>262</v>
      </c>
      <c r="W33" s="1040"/>
      <c r="X33" s="1040"/>
      <c r="Y33" s="1040"/>
      <c r="Z33" s="1040"/>
      <c r="AA33" s="1040">
        <v>56</v>
      </c>
      <c r="AB33" s="1040"/>
      <c r="AC33" s="1040"/>
      <c r="AD33" s="1040"/>
      <c r="AE33" s="1041"/>
      <c r="AF33" s="1033">
        <v>329</v>
      </c>
      <c r="AG33" s="1034"/>
      <c r="AH33" s="1034"/>
      <c r="AI33" s="1034"/>
      <c r="AJ33" s="1035"/>
      <c r="AK33" s="976">
        <v>17</v>
      </c>
      <c r="AL33" s="967"/>
      <c r="AM33" s="967"/>
      <c r="AN33" s="967"/>
      <c r="AO33" s="967"/>
      <c r="AP33" s="967">
        <v>1859</v>
      </c>
      <c r="AQ33" s="967"/>
      <c r="AR33" s="967"/>
      <c r="AS33" s="967"/>
      <c r="AT33" s="967"/>
      <c r="AU33" s="967">
        <v>117</v>
      </c>
      <c r="AV33" s="967"/>
      <c r="AW33" s="967"/>
      <c r="AX33" s="967"/>
      <c r="AY33" s="967"/>
      <c r="AZ33" s="1038" t="s">
        <v>539</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174</v>
      </c>
      <c r="R34" s="1040"/>
      <c r="S34" s="1040"/>
      <c r="T34" s="1040"/>
      <c r="U34" s="1040"/>
      <c r="V34" s="1040">
        <v>174</v>
      </c>
      <c r="W34" s="1040"/>
      <c r="X34" s="1040"/>
      <c r="Y34" s="1040"/>
      <c r="Z34" s="1040"/>
      <c r="AA34" s="1040">
        <v>0</v>
      </c>
      <c r="AB34" s="1040"/>
      <c r="AC34" s="1040"/>
      <c r="AD34" s="1040"/>
      <c r="AE34" s="1041"/>
      <c r="AF34" s="1033">
        <v>0</v>
      </c>
      <c r="AG34" s="1034"/>
      <c r="AH34" s="1034"/>
      <c r="AI34" s="1034"/>
      <c r="AJ34" s="1035"/>
      <c r="AK34" s="976">
        <v>53</v>
      </c>
      <c r="AL34" s="967"/>
      <c r="AM34" s="967"/>
      <c r="AN34" s="967"/>
      <c r="AO34" s="967"/>
      <c r="AP34" s="967">
        <v>442</v>
      </c>
      <c r="AQ34" s="967"/>
      <c r="AR34" s="967"/>
      <c r="AS34" s="967"/>
      <c r="AT34" s="967"/>
      <c r="AU34" s="967">
        <v>257</v>
      </c>
      <c r="AV34" s="967"/>
      <c r="AW34" s="967"/>
      <c r="AX34" s="967"/>
      <c r="AY34" s="967"/>
      <c r="AZ34" s="1038" t="s">
        <v>540</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227</v>
      </c>
      <c r="R35" s="1040"/>
      <c r="S35" s="1040"/>
      <c r="T35" s="1040"/>
      <c r="U35" s="1040"/>
      <c r="V35" s="1040">
        <v>227</v>
      </c>
      <c r="W35" s="1040"/>
      <c r="X35" s="1040"/>
      <c r="Y35" s="1040"/>
      <c r="Z35" s="1040"/>
      <c r="AA35" s="1040">
        <v>0</v>
      </c>
      <c r="AB35" s="1040"/>
      <c r="AC35" s="1040"/>
      <c r="AD35" s="1040"/>
      <c r="AE35" s="1041"/>
      <c r="AF35" s="1033">
        <v>0</v>
      </c>
      <c r="AG35" s="1034"/>
      <c r="AH35" s="1034"/>
      <c r="AI35" s="1034"/>
      <c r="AJ35" s="1035"/>
      <c r="AK35" s="976">
        <v>177</v>
      </c>
      <c r="AL35" s="967"/>
      <c r="AM35" s="967"/>
      <c r="AN35" s="967"/>
      <c r="AO35" s="967"/>
      <c r="AP35" s="967">
        <v>1442</v>
      </c>
      <c r="AQ35" s="967"/>
      <c r="AR35" s="967"/>
      <c r="AS35" s="967"/>
      <c r="AT35" s="967"/>
      <c r="AU35" s="967">
        <v>1442</v>
      </c>
      <c r="AV35" s="967"/>
      <c r="AW35" s="967"/>
      <c r="AX35" s="967"/>
      <c r="AY35" s="967"/>
      <c r="AZ35" s="1038" t="s">
        <v>540</v>
      </c>
      <c r="BA35" s="1038"/>
      <c r="BB35" s="1038"/>
      <c r="BC35" s="1038"/>
      <c r="BD35" s="1038"/>
      <c r="BE35" s="1022" t="s">
        <v>564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1445</v>
      </c>
      <c r="R36" s="1040"/>
      <c r="S36" s="1040"/>
      <c r="T36" s="1040"/>
      <c r="U36" s="1040"/>
      <c r="V36" s="1040">
        <v>1445</v>
      </c>
      <c r="W36" s="1040"/>
      <c r="X36" s="1040"/>
      <c r="Y36" s="1040"/>
      <c r="Z36" s="1040"/>
      <c r="AA36" s="1040">
        <v>0</v>
      </c>
      <c r="AB36" s="1040"/>
      <c r="AC36" s="1040"/>
      <c r="AD36" s="1040"/>
      <c r="AE36" s="1041"/>
      <c r="AF36" s="1033">
        <v>0</v>
      </c>
      <c r="AG36" s="1034"/>
      <c r="AH36" s="1034"/>
      <c r="AI36" s="1034"/>
      <c r="AJ36" s="1035"/>
      <c r="AK36" s="976">
        <v>632</v>
      </c>
      <c r="AL36" s="967"/>
      <c r="AM36" s="967"/>
      <c r="AN36" s="967"/>
      <c r="AO36" s="967"/>
      <c r="AP36" s="967">
        <v>8339</v>
      </c>
      <c r="AQ36" s="967"/>
      <c r="AR36" s="967"/>
      <c r="AS36" s="967"/>
      <c r="AT36" s="967"/>
      <c r="AU36" s="967">
        <v>7789</v>
      </c>
      <c r="AV36" s="967"/>
      <c r="AW36" s="967"/>
      <c r="AX36" s="967"/>
      <c r="AY36" s="967"/>
      <c r="AZ36" s="1038" t="s">
        <v>541</v>
      </c>
      <c r="BA36" s="1038"/>
      <c r="BB36" s="1038"/>
      <c r="BC36" s="1038"/>
      <c r="BD36" s="1038"/>
      <c r="BE36" s="1022" t="s">
        <v>563</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3450</v>
      </c>
      <c r="AG63" s="955"/>
      <c r="AH63" s="955"/>
      <c r="AI63" s="955"/>
      <c r="AJ63" s="1020"/>
      <c r="AK63" s="1021"/>
      <c r="AL63" s="959"/>
      <c r="AM63" s="959"/>
      <c r="AN63" s="959"/>
      <c r="AO63" s="959"/>
      <c r="AP63" s="955">
        <v>15580</v>
      </c>
      <c r="AQ63" s="955"/>
      <c r="AR63" s="955"/>
      <c r="AS63" s="955"/>
      <c r="AT63" s="955"/>
      <c r="AU63" s="955">
        <v>11889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2110</v>
      </c>
      <c r="R68" s="978"/>
      <c r="S68" s="978"/>
      <c r="T68" s="978"/>
      <c r="U68" s="978"/>
      <c r="V68" s="978">
        <v>2004</v>
      </c>
      <c r="W68" s="978"/>
      <c r="X68" s="978"/>
      <c r="Y68" s="978"/>
      <c r="Z68" s="978"/>
      <c r="AA68" s="978">
        <v>106</v>
      </c>
      <c r="AB68" s="978"/>
      <c r="AC68" s="978"/>
      <c r="AD68" s="978"/>
      <c r="AE68" s="978"/>
      <c r="AF68" s="978">
        <v>106</v>
      </c>
      <c r="AG68" s="978"/>
      <c r="AH68" s="978"/>
      <c r="AI68" s="978"/>
      <c r="AJ68" s="978"/>
      <c r="AK68" s="978">
        <v>1</v>
      </c>
      <c r="AL68" s="978"/>
      <c r="AM68" s="978"/>
      <c r="AN68" s="978"/>
      <c r="AO68" s="978"/>
      <c r="AP68" s="978">
        <v>2164</v>
      </c>
      <c r="AQ68" s="978"/>
      <c r="AR68" s="978"/>
      <c r="AS68" s="978"/>
      <c r="AT68" s="978"/>
      <c r="AU68" s="978">
        <v>139</v>
      </c>
      <c r="AV68" s="978"/>
      <c r="AW68" s="978"/>
      <c r="AX68" s="978"/>
      <c r="AY68" s="978"/>
      <c r="AZ68" s="979" t="s">
        <v>556</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0</v>
      </c>
      <c r="R69" s="967"/>
      <c r="S69" s="967"/>
      <c r="T69" s="967"/>
      <c r="U69" s="967"/>
      <c r="V69" s="967">
        <v>0</v>
      </c>
      <c r="W69" s="967"/>
      <c r="X69" s="967"/>
      <c r="Y69" s="967"/>
      <c r="Z69" s="967"/>
      <c r="AA69" s="967">
        <v>0</v>
      </c>
      <c r="AB69" s="967"/>
      <c r="AC69" s="967"/>
      <c r="AD69" s="967"/>
      <c r="AE69" s="967"/>
      <c r="AF69" s="967">
        <v>0</v>
      </c>
      <c r="AG69" s="967"/>
      <c r="AH69" s="967"/>
      <c r="AI69" s="967"/>
      <c r="AJ69" s="967"/>
      <c r="AK69" s="967" t="s">
        <v>536</v>
      </c>
      <c r="AL69" s="967"/>
      <c r="AM69" s="967"/>
      <c r="AN69" s="967"/>
      <c r="AO69" s="967"/>
      <c r="AP69" s="967" t="s">
        <v>536</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29</v>
      </c>
      <c r="R70" s="967"/>
      <c r="S70" s="967"/>
      <c r="T70" s="967"/>
      <c r="U70" s="967"/>
      <c r="V70" s="967">
        <v>22</v>
      </c>
      <c r="W70" s="967"/>
      <c r="X70" s="967"/>
      <c r="Y70" s="967"/>
      <c r="Z70" s="967"/>
      <c r="AA70" s="967">
        <v>7</v>
      </c>
      <c r="AB70" s="967"/>
      <c r="AC70" s="967"/>
      <c r="AD70" s="967"/>
      <c r="AE70" s="967"/>
      <c r="AF70" s="967">
        <v>7</v>
      </c>
      <c r="AG70" s="967"/>
      <c r="AH70" s="967"/>
      <c r="AI70" s="967"/>
      <c r="AJ70" s="967"/>
      <c r="AK70" s="967" t="s">
        <v>536</v>
      </c>
      <c r="AL70" s="967"/>
      <c r="AM70" s="967"/>
      <c r="AN70" s="967"/>
      <c r="AO70" s="967"/>
      <c r="AP70" s="967" t="s">
        <v>536</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0</v>
      </c>
      <c r="R71" s="967"/>
      <c r="S71" s="967"/>
      <c r="T71" s="967"/>
      <c r="U71" s="967"/>
      <c r="V71" s="967">
        <v>0</v>
      </c>
      <c r="W71" s="967"/>
      <c r="X71" s="967"/>
      <c r="Y71" s="967"/>
      <c r="Z71" s="967"/>
      <c r="AA71" s="967">
        <v>0</v>
      </c>
      <c r="AB71" s="967"/>
      <c r="AC71" s="967"/>
      <c r="AD71" s="967"/>
      <c r="AE71" s="967"/>
      <c r="AF71" s="967">
        <v>0</v>
      </c>
      <c r="AG71" s="967"/>
      <c r="AH71" s="967"/>
      <c r="AI71" s="967"/>
      <c r="AJ71" s="967"/>
      <c r="AK71" s="967" t="s">
        <v>540</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1</v>
      </c>
      <c r="R72" s="967"/>
      <c r="S72" s="967"/>
      <c r="T72" s="967"/>
      <c r="U72" s="967"/>
      <c r="V72" s="967">
        <v>1</v>
      </c>
      <c r="W72" s="967"/>
      <c r="X72" s="967"/>
      <c r="Y72" s="967"/>
      <c r="Z72" s="967"/>
      <c r="AA72" s="967">
        <v>0</v>
      </c>
      <c r="AB72" s="967"/>
      <c r="AC72" s="967"/>
      <c r="AD72" s="967"/>
      <c r="AE72" s="967"/>
      <c r="AF72" s="967">
        <v>0</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1836</v>
      </c>
      <c r="R73" s="967"/>
      <c r="S73" s="967"/>
      <c r="T73" s="967"/>
      <c r="U73" s="967"/>
      <c r="V73" s="967">
        <v>1697</v>
      </c>
      <c r="W73" s="967"/>
      <c r="X73" s="967"/>
      <c r="Y73" s="967"/>
      <c r="Z73" s="967"/>
      <c r="AA73" s="967">
        <v>139</v>
      </c>
      <c r="AB73" s="967"/>
      <c r="AC73" s="967"/>
      <c r="AD73" s="967"/>
      <c r="AE73" s="967"/>
      <c r="AF73" s="967">
        <v>139</v>
      </c>
      <c r="AG73" s="967"/>
      <c r="AH73" s="967"/>
      <c r="AI73" s="967"/>
      <c r="AJ73" s="967"/>
      <c r="AK73" s="967">
        <v>50</v>
      </c>
      <c r="AL73" s="967"/>
      <c r="AM73" s="967"/>
      <c r="AN73" s="967"/>
      <c r="AO73" s="967"/>
      <c r="AP73" s="967">
        <v>812</v>
      </c>
      <c r="AQ73" s="967"/>
      <c r="AR73" s="967"/>
      <c r="AS73" s="967"/>
      <c r="AT73" s="967"/>
      <c r="AU73" s="967">
        <v>168</v>
      </c>
      <c r="AV73" s="967"/>
      <c r="AW73" s="967"/>
      <c r="AX73" s="967"/>
      <c r="AY73" s="967"/>
      <c r="AZ73" s="968" t="s">
        <v>554</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9682</v>
      </c>
      <c r="R74" s="967"/>
      <c r="S74" s="967"/>
      <c r="T74" s="967"/>
      <c r="U74" s="967"/>
      <c r="V74" s="967">
        <v>9651</v>
      </c>
      <c r="W74" s="967"/>
      <c r="X74" s="967"/>
      <c r="Y74" s="967"/>
      <c r="Z74" s="967"/>
      <c r="AA74" s="967">
        <v>31</v>
      </c>
      <c r="AB74" s="967"/>
      <c r="AC74" s="967"/>
      <c r="AD74" s="967"/>
      <c r="AE74" s="967"/>
      <c r="AF74" s="967">
        <v>31</v>
      </c>
      <c r="AG74" s="967"/>
      <c r="AH74" s="967"/>
      <c r="AI74" s="967"/>
      <c r="AJ74" s="967"/>
      <c r="AK74" s="967">
        <v>1660</v>
      </c>
      <c r="AL74" s="967"/>
      <c r="AM74" s="967"/>
      <c r="AN74" s="967"/>
      <c r="AO74" s="967"/>
      <c r="AP74" s="967" t="s">
        <v>539</v>
      </c>
      <c r="AQ74" s="967"/>
      <c r="AR74" s="967"/>
      <c r="AS74" s="967"/>
      <c r="AT74" s="967"/>
      <c r="AU74" s="967" t="s">
        <v>539</v>
      </c>
      <c r="AV74" s="967"/>
      <c r="AW74" s="967"/>
      <c r="AX74" s="967"/>
      <c r="AY74" s="967"/>
      <c r="AZ74" s="968" t="s">
        <v>555</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67</v>
      </c>
      <c r="R75" s="975"/>
      <c r="S75" s="975"/>
      <c r="T75" s="975"/>
      <c r="U75" s="976"/>
      <c r="V75" s="977">
        <v>66</v>
      </c>
      <c r="W75" s="975"/>
      <c r="X75" s="975"/>
      <c r="Y75" s="975"/>
      <c r="Z75" s="976"/>
      <c r="AA75" s="977">
        <v>1</v>
      </c>
      <c r="AB75" s="975"/>
      <c r="AC75" s="975"/>
      <c r="AD75" s="975"/>
      <c r="AE75" s="976"/>
      <c r="AF75" s="977">
        <v>1</v>
      </c>
      <c r="AG75" s="975"/>
      <c r="AH75" s="975"/>
      <c r="AI75" s="975"/>
      <c r="AJ75" s="976"/>
      <c r="AK75" s="977" t="s">
        <v>536</v>
      </c>
      <c r="AL75" s="975"/>
      <c r="AM75" s="975"/>
      <c r="AN75" s="975"/>
      <c r="AO75" s="976"/>
      <c r="AP75" s="977" t="s">
        <v>536</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405</v>
      </c>
      <c r="R76" s="975"/>
      <c r="S76" s="975"/>
      <c r="T76" s="975"/>
      <c r="U76" s="976"/>
      <c r="V76" s="977">
        <v>401</v>
      </c>
      <c r="W76" s="975"/>
      <c r="X76" s="975"/>
      <c r="Y76" s="975"/>
      <c r="Z76" s="976"/>
      <c r="AA76" s="977">
        <v>4</v>
      </c>
      <c r="AB76" s="975"/>
      <c r="AC76" s="975"/>
      <c r="AD76" s="975"/>
      <c r="AE76" s="976"/>
      <c r="AF76" s="977">
        <v>557</v>
      </c>
      <c r="AG76" s="975"/>
      <c r="AH76" s="975"/>
      <c r="AI76" s="975"/>
      <c r="AJ76" s="976"/>
      <c r="AK76" s="977" t="s">
        <v>536</v>
      </c>
      <c r="AL76" s="975"/>
      <c r="AM76" s="975"/>
      <c r="AN76" s="975"/>
      <c r="AO76" s="976"/>
      <c r="AP76" s="977" t="s">
        <v>539</v>
      </c>
      <c r="AQ76" s="975"/>
      <c r="AR76" s="975"/>
      <c r="AS76" s="975"/>
      <c r="AT76" s="976"/>
      <c r="AU76" s="977" t="s">
        <v>539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129</v>
      </c>
      <c r="R77" s="975"/>
      <c r="S77" s="975"/>
      <c r="T77" s="975"/>
      <c r="U77" s="976"/>
      <c r="V77" s="977">
        <v>120</v>
      </c>
      <c r="W77" s="975"/>
      <c r="X77" s="975"/>
      <c r="Y77" s="975"/>
      <c r="Z77" s="976"/>
      <c r="AA77" s="977">
        <v>9</v>
      </c>
      <c r="AB77" s="975"/>
      <c r="AC77" s="975"/>
      <c r="AD77" s="975"/>
      <c r="AE77" s="976"/>
      <c r="AF77" s="977">
        <v>9</v>
      </c>
      <c r="AG77" s="975"/>
      <c r="AH77" s="975"/>
      <c r="AI77" s="975"/>
      <c r="AJ77" s="976"/>
      <c r="AK77" s="977" t="s">
        <v>536</v>
      </c>
      <c r="AL77" s="975"/>
      <c r="AM77" s="975"/>
      <c r="AN77" s="975"/>
      <c r="AO77" s="976"/>
      <c r="AP77" s="977" t="s">
        <v>539</v>
      </c>
      <c r="AQ77" s="975"/>
      <c r="AR77" s="975"/>
      <c r="AS77" s="975"/>
      <c r="AT77" s="976"/>
      <c r="AU77" s="977" t="s">
        <v>536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536</v>
      </c>
      <c r="AL78" s="967"/>
      <c r="AM78" s="967"/>
      <c r="AN78" s="967"/>
      <c r="AO78" s="967"/>
      <c r="AP78" s="967" t="s">
        <v>536</v>
      </c>
      <c r="AQ78" s="967"/>
      <c r="AR78" s="967"/>
      <c r="AS78" s="967"/>
      <c r="AT78" s="967"/>
      <c r="AU78" s="967" t="s">
        <v>539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536</v>
      </c>
      <c r="AQ79" s="967"/>
      <c r="AR79" s="967"/>
      <c r="AS79" s="967"/>
      <c r="AT79" s="967"/>
      <c r="AU79" s="967" t="s">
        <v>539</v>
      </c>
      <c r="AV79" s="967"/>
      <c r="AW79" s="967"/>
      <c r="AX79" s="967"/>
      <c r="AY79" s="967"/>
      <c r="AZ79" s="968" t="s">
        <v>557</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11763</v>
      </c>
      <c r="AG88" s="955"/>
      <c r="AH88" s="955"/>
      <c r="AI88" s="955"/>
      <c r="AJ88" s="955"/>
      <c r="AK88" s="959"/>
      <c r="AL88" s="959"/>
      <c r="AM88" s="959"/>
      <c r="AN88" s="959"/>
      <c r="AO88" s="959"/>
      <c r="AP88" s="955">
        <v>2976</v>
      </c>
      <c r="AQ88" s="955"/>
      <c r="AR88" s="955"/>
      <c r="AS88" s="955"/>
      <c r="AT88" s="955"/>
      <c r="AU88" s="955">
        <v>307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42</v>
      </c>
      <c r="CS102" s="947"/>
      <c r="CT102" s="947"/>
      <c r="CU102" s="947"/>
      <c r="CV102" s="948"/>
      <c r="CW102" s="946">
        <v>27</v>
      </c>
      <c r="CX102" s="947"/>
      <c r="CY102" s="947"/>
      <c r="CZ102" s="947"/>
      <c r="DA102" s="948"/>
      <c r="DB102" s="946" t="s">
        <v>561</v>
      </c>
      <c r="DC102" s="947"/>
      <c r="DD102" s="947"/>
      <c r="DE102" s="947"/>
      <c r="DF102" s="948"/>
      <c r="DG102" s="946">
        <v>476</v>
      </c>
      <c r="DH102" s="947"/>
      <c r="DI102" s="947"/>
      <c r="DJ102" s="947"/>
      <c r="DK102" s="948"/>
      <c r="DL102" s="946" t="s">
        <v>562</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951690</v>
      </c>
      <c r="AB110" s="873"/>
      <c r="AC110" s="873"/>
      <c r="AD110" s="873"/>
      <c r="AE110" s="874"/>
      <c r="AF110" s="875">
        <v>855410</v>
      </c>
      <c r="AG110" s="873"/>
      <c r="AH110" s="873"/>
      <c r="AI110" s="873"/>
      <c r="AJ110" s="874"/>
      <c r="AK110" s="875">
        <v>828775</v>
      </c>
      <c r="AL110" s="873"/>
      <c r="AM110" s="873"/>
      <c r="AN110" s="873"/>
      <c r="AO110" s="874"/>
      <c r="AP110" s="876">
        <v>17.399999999999999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7282310</v>
      </c>
      <c r="BR110" s="800"/>
      <c r="BS110" s="800"/>
      <c r="BT110" s="800"/>
      <c r="BU110" s="800"/>
      <c r="BV110" s="800">
        <v>7107262</v>
      </c>
      <c r="BW110" s="800"/>
      <c r="BX110" s="800"/>
      <c r="BY110" s="800"/>
      <c r="BZ110" s="800"/>
      <c r="CA110" s="800">
        <v>6929543</v>
      </c>
      <c r="CB110" s="800"/>
      <c r="CC110" s="800"/>
      <c r="CD110" s="800"/>
      <c r="CE110" s="800"/>
      <c r="CF110" s="861">
        <v>145.4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669989</v>
      </c>
      <c r="BR111" s="771"/>
      <c r="BS111" s="771"/>
      <c r="BT111" s="771"/>
      <c r="BU111" s="771"/>
      <c r="BV111" s="771">
        <v>634620</v>
      </c>
      <c r="BW111" s="771"/>
      <c r="BX111" s="771"/>
      <c r="BY111" s="771"/>
      <c r="BZ111" s="771"/>
      <c r="CA111" s="771">
        <v>576436</v>
      </c>
      <c r="CB111" s="771"/>
      <c r="CC111" s="771"/>
      <c r="CD111" s="771"/>
      <c r="CE111" s="771"/>
      <c r="CF111" s="848">
        <v>12.1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12510218</v>
      </c>
      <c r="BR112" s="771"/>
      <c r="BS112" s="771"/>
      <c r="BT112" s="771"/>
      <c r="BU112" s="771"/>
      <c r="BV112" s="771">
        <v>12206387</v>
      </c>
      <c r="BW112" s="771"/>
      <c r="BX112" s="771"/>
      <c r="BY112" s="771"/>
      <c r="BZ112" s="771"/>
      <c r="CA112" s="771">
        <v>11889462</v>
      </c>
      <c r="CB112" s="771"/>
      <c r="CC112" s="771"/>
      <c r="CD112" s="771"/>
      <c r="CE112" s="771"/>
      <c r="CF112" s="848">
        <v>249.5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882334</v>
      </c>
      <c r="AB113" s="909"/>
      <c r="AC113" s="909"/>
      <c r="AD113" s="909"/>
      <c r="AE113" s="910"/>
      <c r="AF113" s="911">
        <v>905734</v>
      </c>
      <c r="AG113" s="909"/>
      <c r="AH113" s="909"/>
      <c r="AI113" s="909"/>
      <c r="AJ113" s="910"/>
      <c r="AK113" s="911">
        <v>956782</v>
      </c>
      <c r="AL113" s="909"/>
      <c r="AM113" s="909"/>
      <c r="AN113" s="909"/>
      <c r="AO113" s="910"/>
      <c r="AP113" s="912">
        <v>20.100000000000001</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341026</v>
      </c>
      <c r="BR113" s="771"/>
      <c r="BS113" s="771"/>
      <c r="BT113" s="771"/>
      <c r="BU113" s="771"/>
      <c r="BV113" s="771">
        <v>322955</v>
      </c>
      <c r="BW113" s="771"/>
      <c r="BX113" s="771"/>
      <c r="BY113" s="771"/>
      <c r="BZ113" s="771"/>
      <c r="CA113" s="771">
        <v>306590</v>
      </c>
      <c r="CB113" s="771"/>
      <c r="CC113" s="771"/>
      <c r="CD113" s="771"/>
      <c r="CE113" s="771"/>
      <c r="CF113" s="848">
        <v>6.4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51890</v>
      </c>
      <c r="AB114" s="784"/>
      <c r="AC114" s="784"/>
      <c r="AD114" s="784"/>
      <c r="AE114" s="785"/>
      <c r="AF114" s="786">
        <v>53883</v>
      </c>
      <c r="AG114" s="784"/>
      <c r="AH114" s="784"/>
      <c r="AI114" s="784"/>
      <c r="AJ114" s="785"/>
      <c r="AK114" s="786">
        <v>52979</v>
      </c>
      <c r="AL114" s="784"/>
      <c r="AM114" s="784"/>
      <c r="AN114" s="784"/>
      <c r="AO114" s="785"/>
      <c r="AP114" s="754">
        <v>1.1000000000000001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1782582</v>
      </c>
      <c r="BR114" s="771"/>
      <c r="BS114" s="771"/>
      <c r="BT114" s="771"/>
      <c r="BU114" s="771"/>
      <c r="BV114" s="771">
        <v>1698472</v>
      </c>
      <c r="BW114" s="771"/>
      <c r="BX114" s="771"/>
      <c r="BY114" s="771"/>
      <c r="BZ114" s="771"/>
      <c r="CA114" s="771">
        <v>2153563</v>
      </c>
      <c r="CB114" s="771"/>
      <c r="CC114" s="771"/>
      <c r="CD114" s="771"/>
      <c r="CE114" s="771"/>
      <c r="CF114" s="848">
        <v>45.2</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5549</v>
      </c>
      <c r="AB115" s="909"/>
      <c r="AC115" s="909"/>
      <c r="AD115" s="909"/>
      <c r="AE115" s="910"/>
      <c r="AF115" s="911">
        <v>5472</v>
      </c>
      <c r="AG115" s="909"/>
      <c r="AH115" s="909"/>
      <c r="AI115" s="909"/>
      <c r="AJ115" s="910"/>
      <c r="AK115" s="911">
        <v>5323</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609535</v>
      </c>
      <c r="DH115" s="784"/>
      <c r="DI115" s="784"/>
      <c r="DJ115" s="784"/>
      <c r="DK115" s="785"/>
      <c r="DL115" s="786">
        <v>577949</v>
      </c>
      <c r="DM115" s="784"/>
      <c r="DN115" s="784"/>
      <c r="DO115" s="784"/>
      <c r="DP115" s="785"/>
      <c r="DQ115" s="786">
        <v>523620</v>
      </c>
      <c r="DR115" s="784"/>
      <c r="DS115" s="784"/>
      <c r="DT115" s="784"/>
      <c r="DU115" s="785"/>
      <c r="DV115" s="754">
        <v>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60454</v>
      </c>
      <c r="DH116" s="784"/>
      <c r="DI116" s="784"/>
      <c r="DJ116" s="784"/>
      <c r="DK116" s="785"/>
      <c r="DL116" s="786">
        <v>56671</v>
      </c>
      <c r="DM116" s="784"/>
      <c r="DN116" s="784"/>
      <c r="DO116" s="784"/>
      <c r="DP116" s="785"/>
      <c r="DQ116" s="786">
        <v>52816</v>
      </c>
      <c r="DR116" s="784"/>
      <c r="DS116" s="784"/>
      <c r="DT116" s="784"/>
      <c r="DU116" s="785"/>
      <c r="DV116" s="754">
        <v>1.1000000000000001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1891463</v>
      </c>
      <c r="AB117" s="895"/>
      <c r="AC117" s="895"/>
      <c r="AD117" s="895"/>
      <c r="AE117" s="896"/>
      <c r="AF117" s="898">
        <v>1820499</v>
      </c>
      <c r="AG117" s="895"/>
      <c r="AH117" s="895"/>
      <c r="AI117" s="895"/>
      <c r="AJ117" s="896"/>
      <c r="AK117" s="898">
        <v>1843859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22586125</v>
      </c>
      <c r="BR118" s="858"/>
      <c r="BS118" s="858"/>
      <c r="BT118" s="858"/>
      <c r="BU118" s="858"/>
      <c r="BV118" s="858">
        <v>21969696</v>
      </c>
      <c r="BW118" s="858"/>
      <c r="BX118" s="858"/>
      <c r="BY118" s="858"/>
      <c r="BZ118" s="858"/>
      <c r="CA118" s="858">
        <v>21855594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3338722</v>
      </c>
      <c r="BR119" s="800"/>
      <c r="BS119" s="800"/>
      <c r="BT119" s="800"/>
      <c r="BU119" s="800"/>
      <c r="BV119" s="800">
        <v>3458532</v>
      </c>
      <c r="BW119" s="800"/>
      <c r="BX119" s="800"/>
      <c r="BY119" s="800"/>
      <c r="BZ119" s="800"/>
      <c r="CA119" s="800">
        <v>4035960</v>
      </c>
      <c r="CB119" s="800"/>
      <c r="CC119" s="800"/>
      <c r="CD119" s="800"/>
      <c r="CE119" s="800"/>
      <c r="CF119" s="861">
        <v>84.7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3012722</v>
      </c>
      <c r="BR120" s="771"/>
      <c r="BS120" s="771"/>
      <c r="BT120" s="771"/>
      <c r="BU120" s="771"/>
      <c r="BV120" s="771">
        <v>2723508</v>
      </c>
      <c r="BW120" s="771"/>
      <c r="BX120" s="771"/>
      <c r="BY120" s="771"/>
      <c r="BZ120" s="771"/>
      <c r="CA120" s="771">
        <v>2334913</v>
      </c>
      <c r="CB120" s="771"/>
      <c r="CC120" s="771"/>
      <c r="CD120" s="771"/>
      <c r="CE120" s="771"/>
      <c r="CF120" s="848">
        <v>49</v>
      </c>
      <c r="CG120" s="849"/>
      <c r="CH120" s="849"/>
      <c r="CI120" s="849"/>
      <c r="CJ120" s="849"/>
      <c r="CK120" s="850" t="s">
        <v>438</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7970815</v>
      </c>
      <c r="DH120" s="800"/>
      <c r="DI120" s="800"/>
      <c r="DJ120" s="800"/>
      <c r="DK120" s="800"/>
      <c r="DL120" s="800">
        <v>7813969</v>
      </c>
      <c r="DM120" s="800"/>
      <c r="DN120" s="800"/>
      <c r="DO120" s="800"/>
      <c r="DP120" s="800"/>
      <c r="DQ120" s="800">
        <v>7788955</v>
      </c>
      <c r="DR120" s="800"/>
      <c r="DS120" s="800"/>
      <c r="DT120" s="800"/>
      <c r="DU120" s="800"/>
      <c r="DV120" s="801">
        <v>163.4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12113094</v>
      </c>
      <c r="BR121" s="858"/>
      <c r="BS121" s="858"/>
      <c r="BT121" s="858"/>
      <c r="BU121" s="858"/>
      <c r="BV121" s="858">
        <v>11877869</v>
      </c>
      <c r="BW121" s="858"/>
      <c r="BX121" s="858"/>
      <c r="BY121" s="858"/>
      <c r="BZ121" s="858"/>
      <c r="CA121" s="858">
        <v>11581137</v>
      </c>
      <c r="CB121" s="858"/>
      <c r="CC121" s="858"/>
      <c r="CD121" s="858"/>
      <c r="CE121" s="858"/>
      <c r="CF121" s="859">
        <v>243</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2512234</v>
      </c>
      <c r="DH121" s="771"/>
      <c r="DI121" s="771"/>
      <c r="DJ121" s="771"/>
      <c r="DK121" s="771"/>
      <c r="DL121" s="771">
        <v>2480165</v>
      </c>
      <c r="DM121" s="771"/>
      <c r="DN121" s="771"/>
      <c r="DO121" s="771"/>
      <c r="DP121" s="771"/>
      <c r="DQ121" s="771">
        <v>2284229</v>
      </c>
      <c r="DR121" s="771"/>
      <c r="DS121" s="771"/>
      <c r="DT121" s="771"/>
      <c r="DU121" s="771"/>
      <c r="DV121" s="823">
        <v>47.9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18464538</v>
      </c>
      <c r="BR122" s="840"/>
      <c r="BS122" s="840"/>
      <c r="BT122" s="840"/>
      <c r="BU122" s="840"/>
      <c r="BV122" s="840">
        <v>18059909</v>
      </c>
      <c r="BW122" s="840"/>
      <c r="BX122" s="840"/>
      <c r="BY122" s="840"/>
      <c r="BZ122" s="840"/>
      <c r="CA122" s="840">
        <v>17952010</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1620667</v>
      </c>
      <c r="DH122" s="771"/>
      <c r="DI122" s="771"/>
      <c r="DJ122" s="771"/>
      <c r="DK122" s="771"/>
      <c r="DL122" s="771">
        <v>1533508</v>
      </c>
      <c r="DM122" s="771"/>
      <c r="DN122" s="771"/>
      <c r="DO122" s="771"/>
      <c r="DP122" s="771"/>
      <c r="DQ122" s="771">
        <v>1441822</v>
      </c>
      <c r="DR122" s="771"/>
      <c r="DS122" s="771"/>
      <c r="DT122" s="771"/>
      <c r="DU122" s="771"/>
      <c r="DV122" s="823">
        <v>30.3</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5000</v>
      </c>
      <c r="AB123" s="784"/>
      <c r="AC123" s="784"/>
      <c r="AD123" s="784"/>
      <c r="AE123" s="785"/>
      <c r="AF123" s="786">
        <v>5000</v>
      </c>
      <c r="AG123" s="784"/>
      <c r="AH123" s="784"/>
      <c r="AI123" s="784"/>
      <c r="AJ123" s="785"/>
      <c r="AK123" s="786">
        <v>5000</v>
      </c>
      <c r="AL123" s="784"/>
      <c r="AM123" s="784"/>
      <c r="AN123" s="784"/>
      <c r="AO123" s="785"/>
      <c r="AP123" s="754">
        <v>0.1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v>
      </c>
      <c r="BR123" s="832"/>
      <c r="BS123" s="832"/>
      <c r="BT123" s="832"/>
      <c r="BU123" s="832"/>
      <c r="BV123" s="832">
        <v>79.8</v>
      </c>
      <c r="BW123" s="832"/>
      <c r="BX123" s="832"/>
      <c r="BY123" s="832"/>
      <c r="BZ123" s="832"/>
      <c r="CA123" s="832">
        <v>81.900000000000006</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268550</v>
      </c>
      <c r="DH123" s="784"/>
      <c r="DI123" s="784"/>
      <c r="DJ123" s="784"/>
      <c r="DK123" s="785"/>
      <c r="DL123" s="786">
        <v>250270</v>
      </c>
      <c r="DM123" s="784"/>
      <c r="DN123" s="784"/>
      <c r="DO123" s="784"/>
      <c r="DP123" s="785"/>
      <c r="DQ123" s="786">
        <v>257362</v>
      </c>
      <c r="DR123" s="784"/>
      <c r="DS123" s="784"/>
      <c r="DT123" s="784"/>
      <c r="DU123" s="785"/>
      <c r="DV123" s="754">
        <v>5.4</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137952</v>
      </c>
      <c r="DH124" s="717"/>
      <c r="DI124" s="717"/>
      <c r="DJ124" s="717"/>
      <c r="DK124" s="718"/>
      <c r="DL124" s="719">
        <v>128475</v>
      </c>
      <c r="DM124" s="717"/>
      <c r="DN124" s="717"/>
      <c r="DO124" s="717"/>
      <c r="DP124" s="718"/>
      <c r="DQ124" s="719">
        <v>117094</v>
      </c>
      <c r="DR124" s="717"/>
      <c r="DS124" s="717"/>
      <c r="DT124" s="717"/>
      <c r="DU124" s="718"/>
      <c r="DV124" s="807">
        <v>2.5</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549</v>
      </c>
      <c r="AB127" s="784"/>
      <c r="AC127" s="784"/>
      <c r="AD127" s="784"/>
      <c r="AE127" s="785"/>
      <c r="AF127" s="786">
        <v>472</v>
      </c>
      <c r="AG127" s="784"/>
      <c r="AH127" s="784"/>
      <c r="AI127" s="784"/>
      <c r="AJ127" s="785"/>
      <c r="AK127" s="786">
        <v>323</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14.53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206798</v>
      </c>
      <c r="AB128" s="724"/>
      <c r="AC128" s="724"/>
      <c r="AD128" s="724"/>
      <c r="AE128" s="725"/>
      <c r="AF128" s="726">
        <v>205260</v>
      </c>
      <c r="AG128" s="724"/>
      <c r="AH128" s="724"/>
      <c r="AI128" s="724"/>
      <c r="AJ128" s="725"/>
      <c r="AK128" s="726">
        <v>201668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19.53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5818059</v>
      </c>
      <c r="AB129" s="784"/>
      <c r="AC129" s="784"/>
      <c r="AD129" s="784"/>
      <c r="AE129" s="785"/>
      <c r="AF129" s="786">
        <v>5922391</v>
      </c>
      <c r="AG129" s="784"/>
      <c r="AH129" s="784"/>
      <c r="AI129" s="784"/>
      <c r="AJ129" s="785"/>
      <c r="AK129" s="786">
        <v>5810997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1027598</v>
      </c>
      <c r="AB130" s="784"/>
      <c r="AC130" s="784"/>
      <c r="AD130" s="784"/>
      <c r="AE130" s="785"/>
      <c r="AF130" s="786">
        <v>1024111</v>
      </c>
      <c r="AG130" s="784"/>
      <c r="AH130" s="784"/>
      <c r="AI130" s="784"/>
      <c r="AJ130" s="785"/>
      <c r="AK130" s="786">
        <v>1044938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81.900000000000006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4790461</v>
      </c>
      <c r="AB131" s="717"/>
      <c r="AC131" s="717"/>
      <c r="AD131" s="717"/>
      <c r="AE131" s="718"/>
      <c r="AF131" s="719">
        <v>4898280</v>
      </c>
      <c r="AG131" s="717"/>
      <c r="AH131" s="717"/>
      <c r="AI131" s="717"/>
      <c r="AJ131" s="718"/>
      <c r="AK131" s="719">
        <v>4766059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13.71615383</v>
      </c>
      <c r="AB132" s="740"/>
      <c r="AC132" s="740"/>
      <c r="AD132" s="740"/>
      <c r="AE132" s="741"/>
      <c r="AF132" s="742">
        <v>12.06807287</v>
      </c>
      <c r="AG132" s="740"/>
      <c r="AH132" s="740"/>
      <c r="AI132" s="740"/>
      <c r="AJ132" s="741"/>
      <c r="AK132" s="742">
        <v>12.53138075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13.6</v>
      </c>
      <c r="AB133" s="749"/>
      <c r="AC133" s="749"/>
      <c r="AD133" s="749"/>
      <c r="AE133" s="750"/>
      <c r="AF133" s="748">
        <v>13.1</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1486611</v>
      </c>
      <c r="L9" s="264">
        <v>67521</v>
      </c>
      <c r="M9" s="265">
        <v>67340</v>
      </c>
      <c r="N9" s="266">
        <v>0.3</v>
      </c>
    </row>
    <row r="10" spans="1:16">
      <c r="A10" s="248"/>
      <c r="B10" s="244"/>
      <c r="C10" s="244"/>
      <c r="D10" s="244"/>
      <c r="E10" s="244"/>
      <c r="F10" s="244"/>
      <c r="G10" s="1133" t="s">
        <v>474</v>
      </c>
      <c r="H10" s="1134"/>
      <c r="I10" s="1134"/>
      <c r="J10" s="1135"/>
      <c r="K10" s="267">
        <v>75254</v>
      </c>
      <c r="L10" s="268">
        <v>3418</v>
      </c>
      <c r="M10" s="269">
        <v>6173</v>
      </c>
      <c r="N10" s="270">
        <v>-44.6</v>
      </c>
    </row>
    <row r="11" spans="1:16" ht="13.5" customHeight="1">
      <c r="A11" s="248"/>
      <c r="B11" s="244"/>
      <c r="C11" s="244"/>
      <c r="D11" s="244"/>
      <c r="E11" s="244"/>
      <c r="F11" s="244"/>
      <c r="G11" s="1133" t="s">
        <v>475</v>
      </c>
      <c r="H11" s="1134"/>
      <c r="I11" s="1134"/>
      <c r="J11" s="1135"/>
      <c r="K11" s="267">
        <v>240344</v>
      </c>
      <c r="L11" s="268">
        <v>10916</v>
      </c>
      <c r="M11" s="269">
        <v>5892</v>
      </c>
      <c r="N11" s="270">
        <v>85.3</v>
      </c>
    </row>
    <row r="12" spans="1:16" ht="13.5" customHeight="1">
      <c r="A12" s="248"/>
      <c r="B12" s="244"/>
      <c r="C12" s="244"/>
      <c r="D12" s="244"/>
      <c r="E12" s="244"/>
      <c r="F12" s="244"/>
      <c r="G12" s="1133" t="s">
        <v>476</v>
      </c>
      <c r="H12" s="1134"/>
      <c r="I12" s="1134"/>
      <c r="J12" s="1135"/>
      <c r="K12" s="267">
        <v>25944</v>
      </c>
      <c r="L12" s="268">
        <v>1178</v>
      </c>
      <c r="M12" s="269">
        <v>683</v>
      </c>
      <c r="N12" s="270">
        <v>72.5</v>
      </c>
    </row>
    <row r="13" spans="1:16" ht="13.5" customHeight="1">
      <c r="A13" s="248"/>
      <c r="B13" s="244"/>
      <c r="C13" s="244"/>
      <c r="D13" s="244"/>
      <c r="E13" s="244"/>
      <c r="F13" s="244"/>
      <c r="G13" s="1133" t="s">
        <v>477</v>
      </c>
      <c r="H13" s="1134"/>
      <c r="I13" s="1134"/>
      <c r="J13" s="1135"/>
      <c r="K13" s="267" t="s">
        <v>478</v>
      </c>
      <c r="L13" s="268" t="s">
        <v>478</v>
      </c>
      <c r="M13" s="269">
        <v>78</v>
      </c>
      <c r="N13" s="270" t="s">
        <v>478</v>
      </c>
    </row>
    <row r="14" spans="1:16" ht="13.5" customHeight="1">
      <c r="A14" s="248"/>
      <c r="B14" s="244"/>
      <c r="C14" s="244"/>
      <c r="D14" s="244"/>
      <c r="E14" s="244"/>
      <c r="F14" s="244"/>
      <c r="G14" s="1133" t="s">
        <v>479</v>
      </c>
      <c r="H14" s="1134"/>
      <c r="I14" s="1134"/>
      <c r="J14" s="1135"/>
      <c r="K14" s="267">
        <v>50861</v>
      </c>
      <c r="L14" s="268">
        <v>2310</v>
      </c>
      <c r="M14" s="269">
        <v>3064</v>
      </c>
      <c r="N14" s="270">
        <v>-24.6</v>
      </c>
    </row>
    <row r="15" spans="1:16" ht="13.5" customHeight="1">
      <c r="A15" s="248"/>
      <c r="B15" s="244"/>
      <c r="C15" s="244"/>
      <c r="D15" s="244"/>
      <c r="E15" s="244"/>
      <c r="F15" s="244"/>
      <c r="G15" s="1133" t="s">
        <v>480</v>
      </c>
      <c r="H15" s="1134"/>
      <c r="I15" s="1134"/>
      <c r="J15" s="1135"/>
      <c r="K15" s="267">
        <v>14380</v>
      </c>
      <c r="L15" s="268">
        <v>653</v>
      </c>
      <c r="M15" s="269">
        <v>1328</v>
      </c>
      <c r="N15" s="270">
        <v>-50.8</v>
      </c>
    </row>
    <row r="16" spans="1:16">
      <c r="A16" s="248"/>
      <c r="B16" s="244"/>
      <c r="C16" s="244"/>
      <c r="D16" s="244"/>
      <c r="E16" s="244"/>
      <c r="F16" s="244"/>
      <c r="G16" s="1136" t="s">
        <v>481</v>
      </c>
      <c r="H16" s="1137"/>
      <c r="I16" s="1137"/>
      <c r="J16" s="1138"/>
      <c r="K16" s="268">
        <v>-104084</v>
      </c>
      <c r="L16" s="268">
        <v>-4727</v>
      </c>
      <c r="M16" s="269">
        <v>-7375</v>
      </c>
      <c r="N16" s="270">
        <v>-35.9</v>
      </c>
    </row>
    <row r="17" spans="1:16">
      <c r="A17" s="248"/>
      <c r="B17" s="244"/>
      <c r="C17" s="244"/>
      <c r="D17" s="244"/>
      <c r="E17" s="244"/>
      <c r="F17" s="244"/>
      <c r="G17" s="1136" t="s">
        <v>171</v>
      </c>
      <c r="H17" s="1137"/>
      <c r="I17" s="1137"/>
      <c r="J17" s="1138"/>
      <c r="K17" s="268">
        <v>1789310</v>
      </c>
      <c r="L17" s="268">
        <v>81269</v>
      </c>
      <c r="M17" s="269">
        <v>77183</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7.31</v>
      </c>
      <c r="L21" s="281">
        <v>7.79</v>
      </c>
      <c r="M21" s="282">
        <v>-0.48</v>
      </c>
      <c r="N21" s="249"/>
      <c r="O21" s="283"/>
      <c r="P21" s="279"/>
    </row>
    <row r="22" spans="1:16" s="284" customFormat="1">
      <c r="A22" s="279"/>
      <c r="B22" s="249"/>
      <c r="C22" s="249"/>
      <c r="D22" s="249"/>
      <c r="E22" s="249"/>
      <c r="F22" s="249"/>
      <c r="G22" s="1130" t="s">
        <v>487</v>
      </c>
      <c r="H22" s="1131"/>
      <c r="I22" s="1131"/>
      <c r="J22" s="1132"/>
      <c r="K22" s="285">
        <v>96.7</v>
      </c>
      <c r="L22" s="286">
        <v>97.6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828775</v>
      </c>
      <c r="L32" s="294">
        <v>37643</v>
      </c>
      <c r="M32" s="295">
        <v>51166</v>
      </c>
      <c r="N32" s="296">
        <v>-26.4</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4</v>
      </c>
      <c r="N34" s="296" t="s">
        <v>478</v>
      </c>
    </row>
    <row r="35" spans="1:16" ht="27" customHeight="1">
      <c r="A35" s="248"/>
      <c r="B35" s="244"/>
      <c r="C35" s="244"/>
      <c r="D35" s="244"/>
      <c r="E35" s="244"/>
      <c r="F35" s="244"/>
      <c r="G35" s="1121" t="s">
        <v>493</v>
      </c>
      <c r="H35" s="1122"/>
      <c r="I35" s="1122"/>
      <c r="J35" s="1123"/>
      <c r="K35" s="294">
        <v>956782</v>
      </c>
      <c r="L35" s="294">
        <v>43457</v>
      </c>
      <c r="M35" s="295">
        <v>20166</v>
      </c>
      <c r="N35" s="296">
        <v>115.5</v>
      </c>
    </row>
    <row r="36" spans="1:16" ht="27" customHeight="1">
      <c r="A36" s="248"/>
      <c r="B36" s="244"/>
      <c r="C36" s="244"/>
      <c r="D36" s="244"/>
      <c r="E36" s="244"/>
      <c r="F36" s="244"/>
      <c r="G36" s="1121" t="s">
        <v>494</v>
      </c>
      <c r="H36" s="1122"/>
      <c r="I36" s="1122"/>
      <c r="J36" s="1123"/>
      <c r="K36" s="294">
        <v>52979</v>
      </c>
      <c r="L36" s="294">
        <v>2406</v>
      </c>
      <c r="M36" s="295">
        <v>3330</v>
      </c>
      <c r="N36" s="296">
        <v>-27.7</v>
      </c>
    </row>
    <row r="37" spans="1:16" ht="13.5" customHeight="1">
      <c r="A37" s="248"/>
      <c r="B37" s="244"/>
      <c r="C37" s="244"/>
      <c r="D37" s="244"/>
      <c r="E37" s="244"/>
      <c r="F37" s="244"/>
      <c r="G37" s="1121" t="s">
        <v>495</v>
      </c>
      <c r="H37" s="1122"/>
      <c r="I37" s="1122"/>
      <c r="J37" s="1123"/>
      <c r="K37" s="294">
        <v>5323</v>
      </c>
      <c r="L37" s="294">
        <v>242</v>
      </c>
      <c r="M37" s="295">
        <v>1055</v>
      </c>
      <c r="N37" s="296">
        <v>-77.099999999999994</v>
      </c>
    </row>
    <row r="38" spans="1:16" ht="27" customHeight="1">
      <c r="A38" s="248"/>
      <c r="B38" s="244"/>
      <c r="C38" s="244"/>
      <c r="D38" s="244"/>
      <c r="E38" s="244"/>
      <c r="F38" s="244"/>
      <c r="G38" s="1124" t="s">
        <v>496</v>
      </c>
      <c r="H38" s="1125"/>
      <c r="I38" s="1125"/>
      <c r="J38" s="1126"/>
      <c r="K38" s="297" t="s">
        <v>478</v>
      </c>
      <c r="L38" s="297" t="s">
        <v>478</v>
      </c>
      <c r="M38" s="298">
        <v>3</v>
      </c>
      <c r="N38" s="299" t="s">
        <v>478</v>
      </c>
      <c r="O38" s="293"/>
    </row>
    <row r="39" spans="1:16">
      <c r="A39" s="248"/>
      <c r="B39" s="244"/>
      <c r="C39" s="244"/>
      <c r="D39" s="244"/>
      <c r="E39" s="244"/>
      <c r="F39" s="244"/>
      <c r="G39" s="1124" t="s">
        <v>497</v>
      </c>
      <c r="H39" s="1125"/>
      <c r="I39" s="1125"/>
      <c r="J39" s="1126"/>
      <c r="K39" s="300">
        <v>-201668</v>
      </c>
      <c r="L39" s="300">
        <v>-9160</v>
      </c>
      <c r="M39" s="301">
        <v>-6201</v>
      </c>
      <c r="N39" s="302">
        <v>47.7</v>
      </c>
      <c r="O39" s="293"/>
    </row>
    <row r="40" spans="1:16" ht="27" customHeight="1">
      <c r="A40" s="248"/>
      <c r="B40" s="244"/>
      <c r="C40" s="244"/>
      <c r="D40" s="244"/>
      <c r="E40" s="244"/>
      <c r="F40" s="244"/>
      <c r="G40" s="1121" t="s">
        <v>498</v>
      </c>
      <c r="H40" s="1122"/>
      <c r="I40" s="1122"/>
      <c r="J40" s="1123"/>
      <c r="K40" s="300">
        <v>-1044938</v>
      </c>
      <c r="L40" s="300">
        <v>-47461</v>
      </c>
      <c r="M40" s="301">
        <v>-44520</v>
      </c>
      <c r="N40" s="302">
        <v>6.6</v>
      </c>
      <c r="O40" s="293"/>
    </row>
    <row r="41" spans="1:16">
      <c r="A41" s="248"/>
      <c r="B41" s="244"/>
      <c r="C41" s="244"/>
      <c r="D41" s="244"/>
      <c r="E41" s="244"/>
      <c r="F41" s="244"/>
      <c r="G41" s="1127" t="s">
        <v>281</v>
      </c>
      <c r="H41" s="1128"/>
      <c r="I41" s="1128"/>
      <c r="J41" s="1129"/>
      <c r="K41" s="294">
        <v>597253</v>
      </c>
      <c r="L41" s="300">
        <v>27127</v>
      </c>
      <c r="M41" s="301">
        <v>25001</v>
      </c>
      <c r="N41" s="302">
        <v>8.5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608584</v>
      </c>
      <c r="J51" s="320">
        <v>26818</v>
      </c>
      <c r="K51" s="321">
        <v>-5.7</v>
      </c>
      <c r="L51" s="322">
        <v>50545</v>
      </c>
      <c r="M51" s="323">
        <v>-5.8</v>
      </c>
      <c r="N51" s="324">
        <v>0.1</v>
      </c>
    </row>
    <row r="52" spans="1:14">
      <c r="A52" s="248"/>
      <c r="B52" s="244"/>
      <c r="C52" s="244"/>
      <c r="D52" s="244"/>
      <c r="E52" s="244"/>
      <c r="F52" s="244"/>
      <c r="G52" s="325"/>
      <c r="H52" s="326" t="s">
        <v>509</v>
      </c>
      <c r="I52" s="327">
        <v>382396</v>
      </c>
      <c r="J52" s="328">
        <v>16851</v>
      </c>
      <c r="K52" s="329">
        <v>-25.9</v>
      </c>
      <c r="L52" s="330">
        <v>28740</v>
      </c>
      <c r="M52" s="331">
        <v>4.3</v>
      </c>
      <c r="N52" s="332">
        <v>-30.2</v>
      </c>
    </row>
    <row r="53" spans="1:14">
      <c r="A53" s="248"/>
      <c r="B53" s="244"/>
      <c r="C53" s="244"/>
      <c r="D53" s="244"/>
      <c r="E53" s="244"/>
      <c r="F53" s="244"/>
      <c r="G53" s="310" t="s">
        <v>510</v>
      </c>
      <c r="H53" s="311"/>
      <c r="I53" s="319">
        <v>806191</v>
      </c>
      <c r="J53" s="320">
        <v>35938</v>
      </c>
      <c r="K53" s="321">
        <v>34</v>
      </c>
      <c r="L53" s="322">
        <v>49094</v>
      </c>
      <c r="M53" s="323">
        <v>-2.9</v>
      </c>
      <c r="N53" s="324">
        <v>36.9</v>
      </c>
    </row>
    <row r="54" spans="1:14">
      <c r="A54" s="248"/>
      <c r="B54" s="244"/>
      <c r="C54" s="244"/>
      <c r="D54" s="244"/>
      <c r="E54" s="244"/>
      <c r="F54" s="244"/>
      <c r="G54" s="325"/>
      <c r="H54" s="326" t="s">
        <v>509</v>
      </c>
      <c r="I54" s="327">
        <v>547749</v>
      </c>
      <c r="J54" s="328">
        <v>24417</v>
      </c>
      <c r="K54" s="329">
        <v>44.9</v>
      </c>
      <c r="L54" s="330">
        <v>27415</v>
      </c>
      <c r="M54" s="331">
        <v>-4.5999999999999996</v>
      </c>
      <c r="N54" s="332">
        <v>49.5</v>
      </c>
    </row>
    <row r="55" spans="1:14">
      <c r="A55" s="248"/>
      <c r="B55" s="244"/>
      <c r="C55" s="244"/>
      <c r="D55" s="244"/>
      <c r="E55" s="244"/>
      <c r="F55" s="244"/>
      <c r="G55" s="310" t="s">
        <v>511</v>
      </c>
      <c r="H55" s="311"/>
      <c r="I55" s="319">
        <v>987315</v>
      </c>
      <c r="J55" s="320">
        <v>43933</v>
      </c>
      <c r="K55" s="321">
        <v>22.2</v>
      </c>
      <c r="L55" s="322">
        <v>60245</v>
      </c>
      <c r="M55" s="323">
        <v>22.7</v>
      </c>
      <c r="N55" s="324">
        <v>-0.5</v>
      </c>
    </row>
    <row r="56" spans="1:14">
      <c r="A56" s="248"/>
      <c r="B56" s="244"/>
      <c r="C56" s="244"/>
      <c r="D56" s="244"/>
      <c r="E56" s="244"/>
      <c r="F56" s="244"/>
      <c r="G56" s="325"/>
      <c r="H56" s="326" t="s">
        <v>509</v>
      </c>
      <c r="I56" s="327">
        <v>710370</v>
      </c>
      <c r="J56" s="328">
        <v>31610</v>
      </c>
      <c r="K56" s="329">
        <v>29.5</v>
      </c>
      <c r="L56" s="330">
        <v>33678</v>
      </c>
      <c r="M56" s="331">
        <v>22.8</v>
      </c>
      <c r="N56" s="332">
        <v>6.7</v>
      </c>
    </row>
    <row r="57" spans="1:14">
      <c r="A57" s="248"/>
      <c r="B57" s="244"/>
      <c r="C57" s="244"/>
      <c r="D57" s="244"/>
      <c r="E57" s="244"/>
      <c r="F57" s="244"/>
      <c r="G57" s="310" t="s">
        <v>512</v>
      </c>
      <c r="H57" s="311"/>
      <c r="I57" s="319">
        <v>1057496</v>
      </c>
      <c r="J57" s="320">
        <v>47475</v>
      </c>
      <c r="K57" s="321">
        <v>8.1</v>
      </c>
      <c r="L57" s="322">
        <v>68386</v>
      </c>
      <c r="M57" s="323">
        <v>13.5</v>
      </c>
      <c r="N57" s="324">
        <v>-5.4</v>
      </c>
    </row>
    <row r="58" spans="1:14">
      <c r="A58" s="248"/>
      <c r="B58" s="244"/>
      <c r="C58" s="244"/>
      <c r="D58" s="244"/>
      <c r="E58" s="244"/>
      <c r="F58" s="244"/>
      <c r="G58" s="325"/>
      <c r="H58" s="326" t="s">
        <v>509</v>
      </c>
      <c r="I58" s="327">
        <v>380951</v>
      </c>
      <c r="J58" s="328">
        <v>17102</v>
      </c>
      <c r="K58" s="329">
        <v>-45.9</v>
      </c>
      <c r="L58" s="330">
        <v>35121</v>
      </c>
      <c r="M58" s="331">
        <v>4.3</v>
      </c>
      <c r="N58" s="332">
        <v>-50.2</v>
      </c>
    </row>
    <row r="59" spans="1:14">
      <c r="A59" s="248"/>
      <c r="B59" s="244"/>
      <c r="C59" s="244"/>
      <c r="D59" s="244"/>
      <c r="E59" s="244"/>
      <c r="F59" s="244"/>
      <c r="G59" s="310" t="s">
        <v>513</v>
      </c>
      <c r="H59" s="311"/>
      <c r="I59" s="319">
        <v>733361</v>
      </c>
      <c r="J59" s="320">
        <v>33309</v>
      </c>
      <c r="K59" s="321">
        <v>-29.8</v>
      </c>
      <c r="L59" s="322">
        <v>81305</v>
      </c>
      <c r="M59" s="323">
        <v>18.899999999999999</v>
      </c>
      <c r="N59" s="324">
        <v>-48.7</v>
      </c>
    </row>
    <row r="60" spans="1:14">
      <c r="A60" s="248"/>
      <c r="B60" s="244"/>
      <c r="C60" s="244"/>
      <c r="D60" s="244"/>
      <c r="E60" s="244"/>
      <c r="F60" s="244"/>
      <c r="G60" s="325"/>
      <c r="H60" s="326" t="s">
        <v>509</v>
      </c>
      <c r="I60" s="333">
        <v>355762</v>
      </c>
      <c r="J60" s="328">
        <v>16159</v>
      </c>
      <c r="K60" s="329">
        <v>-5.5</v>
      </c>
      <c r="L60" s="330">
        <v>48720</v>
      </c>
      <c r="M60" s="331">
        <v>38.700000000000003</v>
      </c>
      <c r="N60" s="332">
        <v>-44.2</v>
      </c>
    </row>
    <row r="61" spans="1:14">
      <c r="A61" s="248"/>
      <c r="B61" s="244"/>
      <c r="C61" s="244"/>
      <c r="D61" s="244"/>
      <c r="E61" s="244"/>
      <c r="F61" s="244"/>
      <c r="G61" s="310" t="s">
        <v>514</v>
      </c>
      <c r="H61" s="334"/>
      <c r="I61" s="335">
        <v>838589</v>
      </c>
      <c r="J61" s="336">
        <v>37495</v>
      </c>
      <c r="K61" s="337">
        <v>5.8</v>
      </c>
      <c r="L61" s="338">
        <v>61915</v>
      </c>
      <c r="M61" s="339">
        <v>9.3000000000000007</v>
      </c>
      <c r="N61" s="324">
        <v>-3.5</v>
      </c>
    </row>
    <row r="62" spans="1:14">
      <c r="A62" s="248"/>
      <c r="B62" s="244"/>
      <c r="C62" s="244"/>
      <c r="D62" s="244"/>
      <c r="E62" s="244"/>
      <c r="F62" s="244"/>
      <c r="G62" s="325"/>
      <c r="H62" s="326" t="s">
        <v>509</v>
      </c>
      <c r="I62" s="327">
        <v>475446</v>
      </c>
      <c r="J62" s="328">
        <v>21228</v>
      </c>
      <c r="K62" s="329">
        <v>-0.6</v>
      </c>
      <c r="L62" s="330">
        <v>34735</v>
      </c>
      <c r="M62" s="331">
        <v>13.1</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20.93</v>
      </c>
      <c r="G47" s="12">
        <v>23.6</v>
      </c>
      <c r="H47" s="12">
        <v>25.98</v>
      </c>
      <c r="I47" s="12">
        <v>25.63</v>
      </c>
      <c r="J47" s="13">
        <v>33.979999999999997</v>
      </c>
    </row>
    <row r="48" spans="2:10" ht="57.75" customHeight="1">
      <c r="B48" s="14"/>
      <c r="C48" s="1141" t="s">
        <v>4</v>
      </c>
      <c r="D48" s="1141"/>
      <c r="E48" s="1142"/>
      <c r="F48" s="15">
        <v>7.3</v>
      </c>
      <c r="G48" s="16">
        <v>7.41</v>
      </c>
      <c r="H48" s="16">
        <v>7.13</v>
      </c>
      <c r="I48" s="16">
        <v>11.87</v>
      </c>
      <c r="J48" s="17">
        <v>5.6</v>
      </c>
    </row>
    <row r="49" spans="2:10" ht="57.75" customHeight="1" thickBot="1">
      <c r="B49" s="18"/>
      <c r="C49" s="1143" t="s">
        <v>5</v>
      </c>
      <c r="D49" s="1143"/>
      <c r="E49" s="1144"/>
      <c r="F49" s="19">
        <v>8.99</v>
      </c>
      <c r="G49" s="20" t="s">
        <v>521</v>
      </c>
      <c r="H49" s="20" t="s">
        <v>522</v>
      </c>
      <c r="I49" s="20">
        <v>4.97</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27.06</v>
      </c>
      <c r="G34" s="33">
        <v>35.29</v>
      </c>
      <c r="H34" s="33">
        <v>40.83</v>
      </c>
      <c r="I34" s="33">
        <v>45.63</v>
      </c>
      <c r="J34" s="34">
        <v>50.88</v>
      </c>
      <c r="K34" s="22"/>
      <c r="L34" s="22"/>
      <c r="M34" s="22"/>
      <c r="N34" s="22"/>
      <c r="O34" s="22"/>
      <c r="P34" s="22"/>
    </row>
    <row r="35" spans="1:16" ht="39" customHeight="1">
      <c r="A35" s="22"/>
      <c r="B35" s="35"/>
      <c r="C35" s="1145" t="s">
        <v>525</v>
      </c>
      <c r="D35" s="1146"/>
      <c r="E35" s="1147"/>
      <c r="F35" s="36">
        <v>5.77</v>
      </c>
      <c r="G35" s="37">
        <v>6</v>
      </c>
      <c r="H35" s="37">
        <v>5.79</v>
      </c>
      <c r="I35" s="37">
        <v>5.53</v>
      </c>
      <c r="J35" s="38">
        <v>5.65</v>
      </c>
      <c r="K35" s="22"/>
      <c r="L35" s="22"/>
      <c r="M35" s="22"/>
      <c r="N35" s="22"/>
      <c r="O35" s="22"/>
      <c r="P35" s="22"/>
    </row>
    <row r="36" spans="1:16" ht="39" customHeight="1">
      <c r="A36" s="22"/>
      <c r="B36" s="35"/>
      <c r="C36" s="1145" t="s">
        <v>526</v>
      </c>
      <c r="D36" s="1146"/>
      <c r="E36" s="1147"/>
      <c r="F36" s="36">
        <v>7.3</v>
      </c>
      <c r="G36" s="37">
        <v>7.4</v>
      </c>
      <c r="H36" s="37">
        <v>7.13</v>
      </c>
      <c r="I36" s="37">
        <v>11.86</v>
      </c>
      <c r="J36" s="38">
        <v>5.6</v>
      </c>
      <c r="K36" s="22"/>
      <c r="L36" s="22"/>
      <c r="M36" s="22"/>
      <c r="N36" s="22"/>
      <c r="O36" s="22"/>
      <c r="P36" s="22"/>
    </row>
    <row r="37" spans="1:16" ht="39" customHeight="1">
      <c r="A37" s="22"/>
      <c r="B37" s="35"/>
      <c r="C37" s="1145" t="s">
        <v>527</v>
      </c>
      <c r="D37" s="1146"/>
      <c r="E37" s="1147"/>
      <c r="F37" s="36">
        <v>1.73</v>
      </c>
      <c r="G37" s="37">
        <v>2.19</v>
      </c>
      <c r="H37" s="37">
        <v>2.5299999999999998</v>
      </c>
      <c r="I37" s="37">
        <v>2.98</v>
      </c>
      <c r="J37" s="38">
        <v>2.59</v>
      </c>
      <c r="K37" s="22"/>
      <c r="L37" s="22"/>
      <c r="M37" s="22"/>
      <c r="N37" s="22"/>
      <c r="O37" s="22"/>
      <c r="P37" s="22"/>
    </row>
    <row r="38" spans="1:16" ht="39" customHeight="1">
      <c r="A38" s="22"/>
      <c r="B38" s="35"/>
      <c r="C38" s="1145" t="s">
        <v>528</v>
      </c>
      <c r="D38" s="1146"/>
      <c r="E38" s="1147"/>
      <c r="F38" s="36">
        <v>0.69</v>
      </c>
      <c r="G38" s="37">
        <v>0.56000000000000005</v>
      </c>
      <c r="H38" s="37">
        <v>0.27</v>
      </c>
      <c r="I38" s="37">
        <v>0.18</v>
      </c>
      <c r="J38" s="38">
        <v>0.18</v>
      </c>
      <c r="K38" s="22"/>
      <c r="L38" s="22"/>
      <c r="M38" s="22"/>
      <c r="N38" s="22"/>
      <c r="O38" s="22"/>
      <c r="P38" s="22"/>
    </row>
    <row r="39" spans="1:16" ht="39" customHeight="1">
      <c r="A39" s="22"/>
      <c r="B39" s="35"/>
      <c r="C39" s="1145" t="s">
        <v>529</v>
      </c>
      <c r="D39" s="1146"/>
      <c r="E39" s="1147"/>
      <c r="F39" s="36">
        <v>0.02</v>
      </c>
      <c r="G39" s="37">
        <v>0.03</v>
      </c>
      <c r="H39" s="37">
        <v>0.04</v>
      </c>
      <c r="I39" s="37">
        <v>0.02</v>
      </c>
      <c r="J39" s="38">
        <v>0.03</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1021</v>
      </c>
      <c r="L45" s="60">
        <v>961</v>
      </c>
      <c r="M45" s="60">
        <v>952</v>
      </c>
      <c r="N45" s="60">
        <v>855</v>
      </c>
      <c r="O45" s="61">
        <v>829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852</v>
      </c>
      <c r="L48" s="64">
        <v>872</v>
      </c>
      <c r="M48" s="64">
        <v>882</v>
      </c>
      <c r="N48" s="64">
        <v>906</v>
      </c>
      <c r="O48" s="65">
        <v>957</v>
      </c>
      <c r="P48" s="48"/>
      <c r="Q48" s="48"/>
      <c r="R48" s="48"/>
      <c r="S48" s="48"/>
      <c r="T48" s="48"/>
      <c r="U48" s="48"/>
    </row>
    <row r="49" spans="1:21" ht="30.75" customHeight="1">
      <c r="A49" s="48"/>
      <c r="B49" s="1163"/>
      <c r="C49" s="1164"/>
      <c r="D49" s="62"/>
      <c r="E49" s="1155" t="s">
        <v>16</v>
      </c>
      <c r="F49" s="1155"/>
      <c r="G49" s="1155"/>
      <c r="H49" s="1155"/>
      <c r="I49" s="1155"/>
      <c r="J49" s="1156"/>
      <c r="K49" s="63">
        <v>44</v>
      </c>
      <c r="L49" s="64">
        <v>48</v>
      </c>
      <c r="M49" s="64">
        <v>52</v>
      </c>
      <c r="N49" s="64">
        <v>54</v>
      </c>
      <c r="O49" s="65">
        <v>53</v>
      </c>
      <c r="P49" s="48"/>
      <c r="Q49" s="48"/>
      <c r="R49" s="48"/>
      <c r="S49" s="48"/>
      <c r="T49" s="48"/>
      <c r="U49" s="48"/>
    </row>
    <row r="50" spans="1:21" ht="30.75" customHeight="1">
      <c r="A50" s="48"/>
      <c r="B50" s="1163"/>
      <c r="C50" s="1164"/>
      <c r="D50" s="62"/>
      <c r="E50" s="1155" t="s">
        <v>17</v>
      </c>
      <c r="F50" s="1155"/>
      <c r="G50" s="1155"/>
      <c r="H50" s="1155"/>
      <c r="I50" s="1155"/>
      <c r="J50" s="1156"/>
      <c r="K50" s="63">
        <v>27</v>
      </c>
      <c r="L50" s="64">
        <v>12</v>
      </c>
      <c r="M50" s="64">
        <v>6</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1287</v>
      </c>
      <c r="L52" s="64">
        <v>1246</v>
      </c>
      <c r="M52" s="64">
        <v>1235</v>
      </c>
      <c r="N52" s="64">
        <v>1230</v>
      </c>
      <c r="O52" s="65">
        <v>1246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657</v>
      </c>
      <c r="L53" s="69">
        <v>647</v>
      </c>
      <c r="M53" s="69">
        <v>657</v>
      </c>
      <c r="N53" s="69">
        <v>590</v>
      </c>
      <c r="O53" s="70">
        <v>598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2016-04-26T05:16:20Z</cp:lastPrinted>
  <dcterms:created xsi:type="dcterms:W3CDTF">2016-02-15T01:28:04Z</dcterms:created>
  <dcterms:modified xsi:type="dcterms:W3CDTF">2017-03-17T06:30:13Z</dcterms:modified>
</cp:coreProperties>
</file>